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compiled" sheetId="1" r:id="rId1"/>
  </sheets>
  <calcPr calcId="144525" iterate="1"/>
</workbook>
</file>

<file path=xl/calcChain.xml><?xml version="1.0" encoding="utf-8"?>
<calcChain xmlns="http://schemas.openxmlformats.org/spreadsheetml/2006/main">
  <c r="O1376" i="1" l="1"/>
  <c r="M1376" i="1"/>
  <c r="K1376" i="1"/>
  <c r="I1376" i="1"/>
  <c r="P1375" i="1"/>
  <c r="G1375" i="1"/>
  <c r="O1374" i="1"/>
  <c r="P1374" i="1" s="1"/>
  <c r="P1373" i="1"/>
  <c r="G1373" i="1"/>
  <c r="G1372" i="1"/>
  <c r="P1372" i="1" s="1"/>
  <c r="P1371" i="1"/>
  <c r="G1371" i="1"/>
  <c r="G1370" i="1"/>
  <c r="P1370" i="1" s="1"/>
  <c r="P1369" i="1"/>
  <c r="O1369" i="1"/>
  <c r="G1368" i="1"/>
  <c r="P1368" i="1" s="1"/>
  <c r="P1367" i="1"/>
  <c r="G1367" i="1"/>
  <c r="G1366" i="1"/>
  <c r="P1366" i="1" s="1"/>
  <c r="P1365" i="1"/>
  <c r="G1365" i="1"/>
  <c r="G1364" i="1"/>
  <c r="P1364" i="1" s="1"/>
  <c r="P1363" i="1"/>
  <c r="G1363" i="1"/>
  <c r="G1362" i="1"/>
  <c r="P1362" i="1" s="1"/>
  <c r="P1361" i="1"/>
  <c r="G1361" i="1"/>
  <c r="G1360" i="1"/>
  <c r="P1360" i="1" s="1"/>
  <c r="P1359" i="1"/>
  <c r="G1359" i="1"/>
  <c r="G1358" i="1"/>
  <c r="P1358" i="1" s="1"/>
  <c r="P1357" i="1"/>
  <c r="O1355" i="1"/>
  <c r="M1355" i="1"/>
  <c r="K1355" i="1"/>
  <c r="I1355" i="1"/>
  <c r="G1355" i="1"/>
  <c r="P1354" i="1"/>
  <c r="G1354" i="1"/>
  <c r="G1353" i="1"/>
  <c r="P1353" i="1" s="1"/>
  <c r="P1352" i="1"/>
  <c r="P1351" i="1"/>
  <c r="P1350" i="1"/>
  <c r="P1349" i="1"/>
  <c r="P1348" i="1"/>
  <c r="P1347" i="1"/>
  <c r="P1346" i="1"/>
  <c r="P1345" i="1"/>
  <c r="P1344" i="1"/>
  <c r="P1343" i="1"/>
  <c r="P1342" i="1"/>
  <c r="M1340" i="1"/>
  <c r="M1378" i="1" s="1"/>
  <c r="K1340" i="1"/>
  <c r="K1378" i="1" s="1"/>
  <c r="G1339" i="1"/>
  <c r="P1339" i="1" s="1"/>
  <c r="P1338" i="1"/>
  <c r="G1338" i="1"/>
  <c r="I1337" i="1"/>
  <c r="P1337" i="1" s="1"/>
  <c r="P1336" i="1"/>
  <c r="I1336" i="1"/>
  <c r="G1335" i="1"/>
  <c r="P1335" i="1" s="1"/>
  <c r="P1334" i="1"/>
  <c r="I1334" i="1"/>
  <c r="G1333" i="1"/>
  <c r="P1333" i="1" s="1"/>
  <c r="P1332" i="1"/>
  <c r="I1332" i="1"/>
  <c r="G1331" i="1"/>
  <c r="P1331" i="1" s="1"/>
  <c r="P1330" i="1"/>
  <c r="G1330" i="1"/>
  <c r="G1329" i="1"/>
  <c r="P1329" i="1" s="1"/>
  <c r="P1328" i="1"/>
  <c r="G1328" i="1"/>
  <c r="G1327" i="1"/>
  <c r="P1327" i="1" s="1"/>
  <c r="P1326" i="1"/>
  <c r="G1326" i="1"/>
  <c r="I1325" i="1"/>
  <c r="P1325" i="1" s="1"/>
  <c r="P1324" i="1"/>
  <c r="I1324" i="1"/>
  <c r="I1323" i="1"/>
  <c r="P1323" i="1" s="1"/>
  <c r="P1322" i="1"/>
  <c r="G1322" i="1"/>
  <c r="G1321" i="1"/>
  <c r="P1321" i="1" s="1"/>
  <c r="P1320" i="1"/>
  <c r="G1320" i="1"/>
  <c r="G1319" i="1"/>
  <c r="P1319" i="1" s="1"/>
  <c r="P1318" i="1"/>
  <c r="G1318" i="1"/>
  <c r="G1317" i="1"/>
  <c r="P1317" i="1" s="1"/>
  <c r="P1316" i="1"/>
  <c r="G1316" i="1"/>
  <c r="G1315" i="1"/>
  <c r="P1315" i="1" s="1"/>
  <c r="P1314" i="1"/>
  <c r="G1314" i="1"/>
  <c r="G1313" i="1"/>
  <c r="P1313" i="1" s="1"/>
  <c r="P1312" i="1"/>
  <c r="G1312" i="1"/>
  <c r="G1311" i="1"/>
  <c r="P1311" i="1" s="1"/>
  <c r="P1310" i="1"/>
  <c r="G1310" i="1"/>
  <c r="G1309" i="1"/>
  <c r="P1309" i="1" s="1"/>
  <c r="P1308" i="1"/>
  <c r="G1308" i="1"/>
  <c r="G1307" i="1"/>
  <c r="P1307" i="1" s="1"/>
  <c r="P1306" i="1"/>
  <c r="G1306" i="1"/>
  <c r="G1305" i="1"/>
  <c r="P1305" i="1" s="1"/>
  <c r="P1304" i="1"/>
  <c r="G1304" i="1"/>
  <c r="G1303" i="1"/>
  <c r="P1303" i="1" s="1"/>
  <c r="P1302" i="1"/>
  <c r="G1302" i="1"/>
  <c r="I1301" i="1"/>
  <c r="P1301" i="1" s="1"/>
  <c r="P1300" i="1"/>
  <c r="I1300" i="1"/>
  <c r="O1299" i="1"/>
  <c r="P1299" i="1" s="1"/>
  <c r="P1298" i="1"/>
  <c r="I1298" i="1"/>
  <c r="G1297" i="1"/>
  <c r="P1297" i="1" s="1"/>
  <c r="P1296" i="1"/>
  <c r="G1296" i="1"/>
  <c r="G1295" i="1"/>
  <c r="P1295" i="1" s="1"/>
  <c r="P1294" i="1"/>
  <c r="G1294" i="1"/>
  <c r="G1293" i="1"/>
  <c r="P1293" i="1" s="1"/>
  <c r="P1292" i="1"/>
  <c r="G1292" i="1"/>
  <c r="G1291" i="1"/>
  <c r="P1291" i="1" s="1"/>
  <c r="P1290" i="1"/>
  <c r="G1290" i="1"/>
  <c r="G1289" i="1"/>
  <c r="P1289" i="1" s="1"/>
  <c r="P1288" i="1"/>
  <c r="G1288" i="1"/>
  <c r="G1287" i="1"/>
  <c r="P1287" i="1" s="1"/>
  <c r="P1286" i="1"/>
  <c r="G1286" i="1"/>
  <c r="G1285" i="1"/>
  <c r="P1285" i="1" s="1"/>
  <c r="P1284" i="1"/>
  <c r="G1284" i="1"/>
  <c r="G1283" i="1"/>
  <c r="P1283" i="1" s="1"/>
  <c r="P1282" i="1"/>
  <c r="G1282" i="1"/>
  <c r="G1281" i="1"/>
  <c r="P1281" i="1" s="1"/>
  <c r="P1280" i="1"/>
  <c r="G1280" i="1"/>
  <c r="G1279" i="1"/>
  <c r="P1279" i="1" s="1"/>
  <c r="P1278" i="1"/>
  <c r="G1278" i="1"/>
  <c r="G1277" i="1"/>
  <c r="P1277" i="1" s="1"/>
  <c r="P1276" i="1"/>
  <c r="G1276" i="1"/>
  <c r="G1275" i="1"/>
  <c r="P1275" i="1" s="1"/>
  <c r="P1274" i="1"/>
  <c r="G1274" i="1"/>
  <c r="G1273" i="1"/>
  <c r="P1273" i="1" s="1"/>
  <c r="P1272" i="1"/>
  <c r="G1272" i="1"/>
  <c r="G1271" i="1"/>
  <c r="P1271" i="1" s="1"/>
  <c r="P1270" i="1"/>
  <c r="G1270" i="1"/>
  <c r="G1269" i="1"/>
  <c r="P1269" i="1" s="1"/>
  <c r="P1268" i="1"/>
  <c r="G1268" i="1"/>
  <c r="G1267" i="1"/>
  <c r="P1267" i="1" s="1"/>
  <c r="P1266" i="1"/>
  <c r="G1266" i="1"/>
  <c r="G1265" i="1"/>
  <c r="P1265" i="1" s="1"/>
  <c r="P1264" i="1"/>
  <c r="G1264" i="1"/>
  <c r="G1263" i="1"/>
  <c r="P1263" i="1" s="1"/>
  <c r="P1262" i="1"/>
  <c r="G1262" i="1"/>
  <c r="G1261" i="1"/>
  <c r="P1261" i="1" s="1"/>
  <c r="P1260" i="1"/>
  <c r="G1260" i="1"/>
  <c r="G1259" i="1"/>
  <c r="P1259" i="1" s="1"/>
  <c r="P1258" i="1"/>
  <c r="G1258" i="1"/>
  <c r="G1257" i="1"/>
  <c r="P1257" i="1" s="1"/>
  <c r="P1256" i="1"/>
  <c r="G1256" i="1"/>
  <c r="G1255" i="1"/>
  <c r="P1255" i="1" s="1"/>
  <c r="P1254" i="1"/>
  <c r="G1254" i="1"/>
  <c r="G1253" i="1"/>
  <c r="P1253" i="1" s="1"/>
  <c r="P1252" i="1"/>
  <c r="G1252" i="1"/>
  <c r="G1251" i="1"/>
  <c r="P1251" i="1" s="1"/>
  <c r="P1250" i="1"/>
  <c r="G1250" i="1"/>
  <c r="G1249" i="1"/>
  <c r="P1249" i="1" s="1"/>
  <c r="P1248" i="1"/>
  <c r="G1248" i="1"/>
  <c r="G1247" i="1"/>
  <c r="P1247" i="1" s="1"/>
  <c r="P1246" i="1"/>
  <c r="G1246" i="1"/>
  <c r="G1245" i="1"/>
  <c r="P1245" i="1" s="1"/>
  <c r="P1244" i="1"/>
  <c r="G1244" i="1"/>
  <c r="G1243" i="1"/>
  <c r="P1243" i="1" s="1"/>
  <c r="P1242" i="1"/>
  <c r="G1242" i="1"/>
  <c r="G1241" i="1"/>
  <c r="P1241" i="1" s="1"/>
  <c r="P1240" i="1"/>
  <c r="G1240" i="1"/>
  <c r="G1239" i="1"/>
  <c r="P1239" i="1" s="1"/>
  <c r="P1238" i="1"/>
  <c r="G1238" i="1"/>
  <c r="G1237" i="1"/>
  <c r="P1237" i="1" s="1"/>
  <c r="P1236" i="1"/>
  <c r="G1236" i="1"/>
  <c r="G1235" i="1"/>
  <c r="P1235" i="1" s="1"/>
  <c r="P1234" i="1"/>
  <c r="G1234" i="1"/>
  <c r="G1233" i="1"/>
  <c r="P1233" i="1" s="1"/>
  <c r="P1232" i="1"/>
  <c r="G1232" i="1"/>
  <c r="G1231" i="1"/>
  <c r="P1231" i="1" s="1"/>
  <c r="P1230" i="1"/>
  <c r="G1230" i="1"/>
  <c r="G1229" i="1"/>
  <c r="P1229" i="1" s="1"/>
  <c r="P1228" i="1"/>
  <c r="G1228" i="1"/>
  <c r="G1227" i="1"/>
  <c r="P1227" i="1" s="1"/>
  <c r="P1226" i="1"/>
  <c r="G1226" i="1"/>
  <c r="G1225" i="1"/>
  <c r="P1225" i="1" s="1"/>
  <c r="P1224" i="1"/>
  <c r="G1224" i="1"/>
  <c r="G1223" i="1"/>
  <c r="P1223" i="1" s="1"/>
  <c r="P1222" i="1"/>
  <c r="G1222" i="1"/>
  <c r="G1221" i="1"/>
  <c r="P1221" i="1" s="1"/>
  <c r="P1220" i="1"/>
  <c r="G1220" i="1"/>
  <c r="G1219" i="1"/>
  <c r="P1219" i="1" s="1"/>
  <c r="P1218" i="1"/>
  <c r="G1218" i="1"/>
  <c r="G1217" i="1"/>
  <c r="P1217" i="1" s="1"/>
  <c r="P1216" i="1"/>
  <c r="G1216" i="1"/>
  <c r="G1215" i="1"/>
  <c r="P1215" i="1" s="1"/>
  <c r="P1214" i="1"/>
  <c r="G1214" i="1"/>
  <c r="G1213" i="1"/>
  <c r="P1213" i="1" s="1"/>
  <c r="P1212" i="1"/>
  <c r="G1212" i="1"/>
  <c r="G1211" i="1"/>
  <c r="P1211" i="1" s="1"/>
  <c r="P1210" i="1"/>
  <c r="P1209" i="1"/>
  <c r="G1209" i="1"/>
  <c r="P1208" i="1"/>
  <c r="G1208" i="1"/>
  <c r="P1207" i="1"/>
  <c r="G1207" i="1"/>
  <c r="P1206" i="1"/>
  <c r="G1206" i="1"/>
  <c r="P1205" i="1"/>
  <c r="G1205" i="1"/>
  <c r="P1204" i="1"/>
  <c r="G1204" i="1"/>
  <c r="P1203" i="1"/>
  <c r="G1203" i="1"/>
  <c r="P1202" i="1"/>
  <c r="G1202" i="1"/>
  <c r="P1201" i="1"/>
  <c r="G1201" i="1"/>
  <c r="P1200" i="1"/>
  <c r="G1200" i="1"/>
  <c r="P1199" i="1"/>
  <c r="G1199" i="1"/>
  <c r="P1198" i="1"/>
  <c r="G1198" i="1"/>
  <c r="P1197" i="1"/>
  <c r="G1197" i="1"/>
  <c r="P1196" i="1"/>
  <c r="G1196" i="1"/>
  <c r="P1195" i="1"/>
  <c r="G1195" i="1"/>
  <c r="P1194" i="1"/>
  <c r="G1194" i="1"/>
  <c r="P1193" i="1"/>
  <c r="G1193" i="1"/>
  <c r="P1192" i="1"/>
  <c r="G1192" i="1"/>
  <c r="P1191" i="1"/>
  <c r="G1191" i="1"/>
  <c r="P1190" i="1"/>
  <c r="G1190" i="1"/>
  <c r="P1189" i="1"/>
  <c r="G1189" i="1"/>
  <c r="P1188" i="1"/>
  <c r="G1188" i="1"/>
  <c r="P1187" i="1"/>
  <c r="G1187" i="1"/>
  <c r="P1186" i="1"/>
  <c r="G1186" i="1"/>
  <c r="P1185" i="1"/>
  <c r="G1185" i="1"/>
  <c r="P1184" i="1"/>
  <c r="G1184" i="1"/>
  <c r="P1183" i="1"/>
  <c r="G1183" i="1"/>
  <c r="P1182" i="1"/>
  <c r="G1182" i="1"/>
  <c r="P1181" i="1"/>
  <c r="G1181" i="1"/>
  <c r="P1180" i="1"/>
  <c r="G1180" i="1"/>
  <c r="P1179" i="1"/>
  <c r="G1179" i="1"/>
  <c r="P1178" i="1"/>
  <c r="G1178" i="1"/>
  <c r="P1177" i="1"/>
  <c r="G1177" i="1"/>
  <c r="P1176" i="1"/>
  <c r="G1176" i="1"/>
  <c r="P1175" i="1"/>
  <c r="G1175" i="1"/>
  <c r="P1174" i="1"/>
  <c r="G1174" i="1"/>
  <c r="P1173" i="1"/>
  <c r="G1173" i="1"/>
  <c r="P1172" i="1"/>
  <c r="G1172" i="1"/>
  <c r="P1171" i="1"/>
  <c r="G1171" i="1"/>
  <c r="P1170" i="1"/>
  <c r="G1170" i="1"/>
  <c r="P1169" i="1"/>
  <c r="G1169" i="1"/>
  <c r="P1168" i="1"/>
  <c r="G1168" i="1"/>
  <c r="P1167" i="1"/>
  <c r="G1167" i="1"/>
  <c r="P1166" i="1"/>
  <c r="G1166" i="1"/>
  <c r="P1165" i="1"/>
  <c r="G1165" i="1"/>
  <c r="P1164" i="1"/>
  <c r="G1164" i="1"/>
  <c r="P1163" i="1"/>
  <c r="G1163" i="1"/>
  <c r="P1162" i="1"/>
  <c r="G1162" i="1"/>
  <c r="P1161" i="1"/>
  <c r="G1161" i="1"/>
  <c r="P1160" i="1"/>
  <c r="G1160" i="1"/>
  <c r="P1159" i="1"/>
  <c r="G1159" i="1"/>
  <c r="P1158" i="1"/>
  <c r="G1158" i="1"/>
  <c r="P1157" i="1"/>
  <c r="G1157" i="1"/>
  <c r="P1156" i="1"/>
  <c r="G1156" i="1"/>
  <c r="P1155" i="1"/>
  <c r="G1155" i="1"/>
  <c r="P1154" i="1"/>
  <c r="G1154" i="1"/>
  <c r="P1153" i="1"/>
  <c r="G1153" i="1"/>
  <c r="P1152" i="1"/>
  <c r="G1152" i="1"/>
  <c r="P1151" i="1"/>
  <c r="G1151" i="1"/>
  <c r="P1150" i="1"/>
  <c r="G1150" i="1"/>
  <c r="P1149" i="1"/>
  <c r="G1149" i="1"/>
  <c r="P1148" i="1"/>
  <c r="G1148" i="1"/>
  <c r="P1147" i="1"/>
  <c r="G1147" i="1"/>
  <c r="P1146" i="1"/>
  <c r="G1146" i="1"/>
  <c r="P1145" i="1"/>
  <c r="G1145" i="1"/>
  <c r="P1144" i="1"/>
  <c r="G1144" i="1"/>
  <c r="P1143" i="1"/>
  <c r="G1143" i="1"/>
  <c r="P1142" i="1"/>
  <c r="G1142" i="1"/>
  <c r="P1141" i="1"/>
  <c r="G1140" i="1"/>
  <c r="P1140" i="1" s="1"/>
  <c r="P1139" i="1"/>
  <c r="G1139" i="1"/>
  <c r="G1138" i="1"/>
  <c r="P1138" i="1" s="1"/>
  <c r="G1137" i="1"/>
  <c r="P1137" i="1" s="1"/>
  <c r="G1136" i="1"/>
  <c r="P1136" i="1" s="1"/>
  <c r="P1135" i="1"/>
  <c r="G1135" i="1"/>
  <c r="G1134" i="1"/>
  <c r="P1134" i="1" s="1"/>
  <c r="G1133" i="1"/>
  <c r="P1133" i="1" s="1"/>
  <c r="G1132" i="1"/>
  <c r="P1132" i="1" s="1"/>
  <c r="P1131" i="1"/>
  <c r="G1131" i="1"/>
  <c r="G1130" i="1"/>
  <c r="P1130" i="1" s="1"/>
  <c r="G1129" i="1"/>
  <c r="P1129" i="1" s="1"/>
  <c r="G1128" i="1"/>
  <c r="P1128" i="1" s="1"/>
  <c r="P1127" i="1"/>
  <c r="G1127" i="1"/>
  <c r="P1126" i="1"/>
  <c r="G1126" i="1"/>
  <c r="P1125" i="1"/>
  <c r="G1125" i="1"/>
  <c r="P1124" i="1"/>
  <c r="G1123" i="1"/>
  <c r="P1123" i="1" s="1"/>
  <c r="G1122" i="1"/>
  <c r="P1122" i="1" s="1"/>
  <c r="G1121" i="1"/>
  <c r="P1121" i="1" s="1"/>
  <c r="G1120" i="1"/>
  <c r="P1120" i="1" s="1"/>
  <c r="G1119" i="1"/>
  <c r="P1119" i="1" s="1"/>
  <c r="G1118" i="1"/>
  <c r="P1118" i="1" s="1"/>
  <c r="G1117" i="1"/>
  <c r="P1117" i="1" s="1"/>
  <c r="G1116" i="1"/>
  <c r="P1116" i="1" s="1"/>
  <c r="G1115" i="1"/>
  <c r="P1115" i="1" s="1"/>
  <c r="P1114" i="1"/>
  <c r="P1113" i="1"/>
  <c r="G1113" i="1"/>
  <c r="P1112" i="1"/>
  <c r="G1112" i="1"/>
  <c r="P1111" i="1"/>
  <c r="G1111" i="1"/>
  <c r="P1110" i="1"/>
  <c r="G1110" i="1"/>
  <c r="P1109" i="1"/>
  <c r="G1109" i="1"/>
  <c r="P1108" i="1"/>
  <c r="G1108" i="1"/>
  <c r="P1107" i="1"/>
  <c r="G1107" i="1"/>
  <c r="P1106" i="1"/>
  <c r="G1106" i="1"/>
  <c r="P1105" i="1"/>
  <c r="G1105" i="1"/>
  <c r="P1104" i="1"/>
  <c r="G1104" i="1"/>
  <c r="P1103" i="1"/>
  <c r="G1103" i="1"/>
  <c r="P1102" i="1"/>
  <c r="G1102" i="1"/>
  <c r="P1101" i="1"/>
  <c r="G1101" i="1"/>
  <c r="P1100" i="1"/>
  <c r="G1100" i="1"/>
  <c r="P1099" i="1"/>
  <c r="G1099" i="1"/>
  <c r="P1098" i="1"/>
  <c r="G1097" i="1"/>
  <c r="P1097" i="1" s="1"/>
  <c r="G1096" i="1"/>
  <c r="P1096" i="1" s="1"/>
  <c r="G1095" i="1"/>
  <c r="P1095" i="1" s="1"/>
  <c r="G1094" i="1"/>
  <c r="P1094" i="1" s="1"/>
  <c r="G1093" i="1"/>
  <c r="P1093" i="1" s="1"/>
  <c r="G1092" i="1"/>
  <c r="P1092" i="1" s="1"/>
  <c r="G1091" i="1"/>
  <c r="P1091" i="1" s="1"/>
  <c r="G1090" i="1"/>
  <c r="P1090" i="1" s="1"/>
  <c r="G1089" i="1"/>
  <c r="P1089" i="1" s="1"/>
  <c r="P1088" i="1"/>
  <c r="P1087" i="1"/>
  <c r="G1087" i="1"/>
  <c r="G1086" i="1"/>
  <c r="P1086" i="1" s="1"/>
  <c r="P1085" i="1"/>
  <c r="G1084" i="1"/>
  <c r="P1084" i="1" s="1"/>
  <c r="G1083" i="1"/>
  <c r="P1083" i="1" s="1"/>
  <c r="P1082" i="1"/>
  <c r="P1081" i="1"/>
  <c r="G1080" i="1"/>
  <c r="P1080" i="1" s="1"/>
  <c r="G1079" i="1"/>
  <c r="P1079" i="1" s="1"/>
  <c r="G1078" i="1"/>
  <c r="P1078" i="1" s="1"/>
  <c r="G1077" i="1"/>
  <c r="P1077" i="1" s="1"/>
  <c r="G1076" i="1"/>
  <c r="P1076" i="1" s="1"/>
  <c r="G1075" i="1"/>
  <c r="P1075" i="1" s="1"/>
  <c r="G1074" i="1"/>
  <c r="P1074" i="1" s="1"/>
  <c r="P1073" i="1"/>
  <c r="G1072" i="1"/>
  <c r="P1072" i="1" s="1"/>
  <c r="P1071" i="1"/>
  <c r="G1070" i="1"/>
  <c r="P1070" i="1" s="1"/>
  <c r="G1069" i="1"/>
  <c r="P1069" i="1" s="1"/>
  <c r="G1068" i="1"/>
  <c r="P1068" i="1" s="1"/>
  <c r="G1067" i="1"/>
  <c r="P1067" i="1" s="1"/>
  <c r="G1066" i="1"/>
  <c r="P1066" i="1" s="1"/>
  <c r="P1065" i="1"/>
  <c r="P1064" i="1"/>
  <c r="G1064" i="1"/>
  <c r="P1063" i="1"/>
  <c r="G1062" i="1"/>
  <c r="P1062" i="1" s="1"/>
  <c r="G1061" i="1"/>
  <c r="P1061" i="1" s="1"/>
  <c r="P1060" i="1"/>
  <c r="P1059" i="1"/>
  <c r="G1059" i="1"/>
  <c r="P1058" i="1"/>
  <c r="G1057" i="1"/>
  <c r="P1057" i="1" s="1"/>
  <c r="G1056" i="1"/>
  <c r="P1056" i="1" s="1"/>
  <c r="G1055" i="1"/>
  <c r="P1055" i="1" s="1"/>
  <c r="G1054" i="1"/>
  <c r="P1054" i="1" s="1"/>
  <c r="G1053" i="1"/>
  <c r="P1053" i="1" s="1"/>
  <c r="G1052" i="1"/>
  <c r="P1052" i="1" s="1"/>
  <c r="G1051" i="1"/>
  <c r="P1051" i="1" s="1"/>
  <c r="G1050" i="1"/>
  <c r="P1050" i="1" s="1"/>
  <c r="G1049" i="1"/>
  <c r="P1049" i="1" s="1"/>
  <c r="P1048" i="1"/>
  <c r="G1047" i="1"/>
  <c r="P1047" i="1" s="1"/>
  <c r="P1046" i="1"/>
  <c r="G1046" i="1"/>
  <c r="G1045" i="1"/>
  <c r="P1045" i="1" s="1"/>
  <c r="P1044" i="1"/>
  <c r="G1044" i="1"/>
  <c r="G1043" i="1"/>
  <c r="P1043" i="1" s="1"/>
  <c r="P1042" i="1"/>
  <c r="G1042" i="1"/>
  <c r="G1041" i="1"/>
  <c r="P1041" i="1" s="1"/>
  <c r="P1040" i="1"/>
  <c r="G1040" i="1"/>
  <c r="G1039" i="1"/>
  <c r="P1039" i="1" s="1"/>
  <c r="P1038" i="1"/>
  <c r="G1038" i="1"/>
  <c r="G1037" i="1"/>
  <c r="P1037" i="1" s="1"/>
  <c r="P1036" i="1"/>
  <c r="G1036" i="1"/>
  <c r="G1035" i="1"/>
  <c r="P1035" i="1" s="1"/>
  <c r="P1032" i="1"/>
  <c r="G1032" i="1"/>
  <c r="G1031" i="1"/>
  <c r="P1031" i="1" s="1"/>
  <c r="P1030" i="1"/>
  <c r="G1030" i="1"/>
  <c r="G1029" i="1"/>
  <c r="P1029" i="1" s="1"/>
  <c r="P1028" i="1"/>
  <c r="G1028" i="1"/>
  <c r="G1027" i="1"/>
  <c r="P1027" i="1" s="1"/>
  <c r="P1026" i="1"/>
  <c r="G1026" i="1"/>
  <c r="G1025" i="1"/>
  <c r="P1025" i="1" s="1"/>
  <c r="P1024" i="1"/>
  <c r="G1024" i="1"/>
  <c r="G1023" i="1"/>
  <c r="P1023" i="1" s="1"/>
  <c r="P1022" i="1"/>
  <c r="G1022" i="1"/>
  <c r="G1021" i="1"/>
  <c r="P1021" i="1" s="1"/>
  <c r="P1020" i="1"/>
  <c r="G1019" i="1"/>
  <c r="P1019" i="1" s="1"/>
  <c r="G1018" i="1"/>
  <c r="P1018" i="1" s="1"/>
  <c r="G1017" i="1"/>
  <c r="P1017" i="1" s="1"/>
  <c r="G1016" i="1"/>
  <c r="P1016" i="1" s="1"/>
  <c r="G1015" i="1"/>
  <c r="P1015" i="1" s="1"/>
  <c r="P1014" i="1"/>
  <c r="P1013" i="1"/>
  <c r="G1013" i="1"/>
  <c r="G1012" i="1"/>
  <c r="P1012" i="1" s="1"/>
  <c r="P1011" i="1"/>
  <c r="G1011" i="1"/>
  <c r="G1010" i="1"/>
  <c r="P1010" i="1" s="1"/>
  <c r="P1009" i="1"/>
  <c r="G1009" i="1"/>
  <c r="G1008" i="1"/>
  <c r="P1008" i="1" s="1"/>
  <c r="P1007" i="1"/>
  <c r="G1007" i="1"/>
  <c r="G1006" i="1"/>
  <c r="P1006" i="1" s="1"/>
  <c r="P1005" i="1"/>
  <c r="G1005" i="1"/>
  <c r="G1004" i="1"/>
  <c r="P1004" i="1" s="1"/>
  <c r="P1003" i="1"/>
  <c r="G1003" i="1"/>
  <c r="G1002" i="1"/>
  <c r="P1002" i="1" s="1"/>
  <c r="P1001" i="1"/>
  <c r="G1001" i="1"/>
  <c r="G1000" i="1"/>
  <c r="P1000" i="1" s="1"/>
  <c r="P999" i="1"/>
  <c r="G999" i="1"/>
  <c r="G998" i="1"/>
  <c r="P998" i="1" s="1"/>
  <c r="P997" i="1"/>
  <c r="G997" i="1"/>
  <c r="P996" i="1"/>
  <c r="G995" i="1"/>
  <c r="P995" i="1" s="1"/>
  <c r="G994" i="1"/>
  <c r="P994" i="1" s="1"/>
  <c r="G993" i="1"/>
  <c r="P993" i="1" s="1"/>
  <c r="G992" i="1"/>
  <c r="P992" i="1" s="1"/>
  <c r="G991" i="1"/>
  <c r="P991" i="1" s="1"/>
  <c r="G990" i="1"/>
  <c r="P990" i="1" s="1"/>
  <c r="G989" i="1"/>
  <c r="P989" i="1" s="1"/>
  <c r="G988" i="1"/>
  <c r="P988" i="1" s="1"/>
  <c r="G987" i="1"/>
  <c r="P987" i="1" s="1"/>
  <c r="G986" i="1"/>
  <c r="P986" i="1" s="1"/>
  <c r="G985" i="1"/>
  <c r="P985" i="1" s="1"/>
  <c r="G984" i="1"/>
  <c r="P984" i="1" s="1"/>
  <c r="G983" i="1"/>
  <c r="P983" i="1" s="1"/>
  <c r="G982" i="1"/>
  <c r="P982" i="1" s="1"/>
  <c r="P981" i="1"/>
  <c r="P980" i="1"/>
  <c r="G980" i="1"/>
  <c r="G979" i="1"/>
  <c r="P979" i="1" s="1"/>
  <c r="P978" i="1"/>
  <c r="G978" i="1"/>
  <c r="G977" i="1"/>
  <c r="P977" i="1" s="1"/>
  <c r="P976" i="1"/>
  <c r="G976" i="1"/>
  <c r="P975" i="1"/>
  <c r="G974" i="1"/>
  <c r="P974" i="1" s="1"/>
  <c r="G973" i="1"/>
  <c r="P973" i="1" s="1"/>
  <c r="G972" i="1"/>
  <c r="P972" i="1" s="1"/>
  <c r="G971" i="1"/>
  <c r="P971" i="1" s="1"/>
  <c r="G970" i="1"/>
  <c r="P970" i="1" s="1"/>
  <c r="G969" i="1"/>
  <c r="P969" i="1" s="1"/>
  <c r="G968" i="1"/>
  <c r="P968" i="1" s="1"/>
  <c r="G967" i="1"/>
  <c r="P967" i="1" s="1"/>
  <c r="G966" i="1"/>
  <c r="P966" i="1" s="1"/>
  <c r="G965" i="1"/>
  <c r="P965" i="1" s="1"/>
  <c r="G964" i="1"/>
  <c r="P964" i="1" s="1"/>
  <c r="G963" i="1"/>
  <c r="P963" i="1" s="1"/>
  <c r="G962" i="1"/>
  <c r="P962" i="1" s="1"/>
  <c r="G961" i="1"/>
  <c r="P961" i="1" s="1"/>
  <c r="P960" i="1"/>
  <c r="P959" i="1"/>
  <c r="G959" i="1"/>
  <c r="G958" i="1"/>
  <c r="P958" i="1" s="1"/>
  <c r="P957" i="1"/>
  <c r="G957" i="1"/>
  <c r="G956" i="1"/>
  <c r="P956" i="1" s="1"/>
  <c r="P955" i="1"/>
  <c r="I955" i="1"/>
  <c r="G955" i="1"/>
  <c r="I954" i="1"/>
  <c r="P954" i="1" s="1"/>
  <c r="G954" i="1"/>
  <c r="O953" i="1"/>
  <c r="O1340" i="1" s="1"/>
  <c r="O1378" i="1" s="1"/>
  <c r="G953" i="1"/>
  <c r="P953" i="1" s="1"/>
  <c r="I952" i="1"/>
  <c r="G952" i="1"/>
  <c r="P952" i="1" s="1"/>
  <c r="P951" i="1"/>
  <c r="I951" i="1"/>
  <c r="G951" i="1"/>
  <c r="G950" i="1"/>
  <c r="P950" i="1" s="1"/>
  <c r="G949" i="1"/>
  <c r="P949" i="1" s="1"/>
  <c r="G948" i="1"/>
  <c r="P948" i="1" s="1"/>
  <c r="G947" i="1"/>
  <c r="P947" i="1" s="1"/>
  <c r="P946" i="1"/>
  <c r="G946" i="1"/>
  <c r="G945" i="1"/>
  <c r="P945" i="1" s="1"/>
  <c r="G944" i="1"/>
  <c r="P944" i="1" s="1"/>
  <c r="G943" i="1"/>
  <c r="P943" i="1" s="1"/>
  <c r="G942" i="1"/>
  <c r="P942" i="1" s="1"/>
  <c r="G941" i="1"/>
  <c r="P941" i="1" s="1"/>
  <c r="P940" i="1"/>
  <c r="G940" i="1"/>
  <c r="G939" i="1"/>
  <c r="P939" i="1" s="1"/>
  <c r="P938" i="1"/>
  <c r="G938" i="1"/>
  <c r="G937" i="1"/>
  <c r="P937" i="1" s="1"/>
  <c r="G936" i="1"/>
  <c r="P936" i="1" s="1"/>
  <c r="G935" i="1"/>
  <c r="P935" i="1" s="1"/>
  <c r="G934" i="1"/>
  <c r="P934" i="1" s="1"/>
  <c r="G933" i="1"/>
  <c r="P933" i="1" s="1"/>
  <c r="P932" i="1"/>
  <c r="G932" i="1"/>
  <c r="G931" i="1"/>
  <c r="P931" i="1" s="1"/>
  <c r="P930" i="1"/>
  <c r="G930" i="1"/>
  <c r="G929" i="1"/>
  <c r="P929" i="1" s="1"/>
  <c r="G928" i="1"/>
  <c r="P928" i="1" s="1"/>
  <c r="G927" i="1"/>
  <c r="P927" i="1" s="1"/>
  <c r="G926" i="1"/>
  <c r="P926" i="1" s="1"/>
  <c r="G925" i="1"/>
  <c r="P925" i="1" s="1"/>
  <c r="P924" i="1"/>
  <c r="G924" i="1"/>
  <c r="G923" i="1"/>
  <c r="P923" i="1" s="1"/>
  <c r="P922" i="1"/>
  <c r="G922" i="1"/>
  <c r="G921" i="1"/>
  <c r="P921" i="1" s="1"/>
  <c r="G920" i="1"/>
  <c r="P920" i="1" s="1"/>
  <c r="G919" i="1"/>
  <c r="P919" i="1" s="1"/>
  <c r="G918" i="1"/>
  <c r="P918" i="1" s="1"/>
  <c r="G917" i="1"/>
  <c r="P917" i="1" s="1"/>
  <c r="P916" i="1"/>
  <c r="G916" i="1"/>
  <c r="G915" i="1"/>
  <c r="P915" i="1" s="1"/>
  <c r="P914" i="1"/>
  <c r="G914" i="1"/>
  <c r="G913" i="1"/>
  <c r="P913" i="1" s="1"/>
  <c r="G912" i="1"/>
  <c r="P912" i="1" s="1"/>
  <c r="G911" i="1"/>
  <c r="P911" i="1" s="1"/>
  <c r="G910" i="1"/>
  <c r="P910" i="1" s="1"/>
  <c r="G909" i="1"/>
  <c r="P909" i="1" s="1"/>
  <c r="P908" i="1"/>
  <c r="G908" i="1"/>
  <c r="G907" i="1"/>
  <c r="P907" i="1" s="1"/>
  <c r="P906" i="1"/>
  <c r="G906" i="1"/>
  <c r="G905" i="1"/>
  <c r="E1356" i="1" l="1"/>
  <c r="P1355" i="1"/>
  <c r="G1376" i="1"/>
  <c r="G1340" i="1"/>
  <c r="P905" i="1"/>
  <c r="I1340" i="1"/>
  <c r="I1378" i="1" s="1"/>
  <c r="G1378" i="1" l="1"/>
  <c r="P1378" i="1" s="1"/>
  <c r="P1340" i="1"/>
  <c r="E1341" i="1"/>
  <c r="E1377" i="1"/>
  <c r="P1376" i="1"/>
  <c r="I894" i="1" l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O829" i="1"/>
  <c r="G829" i="1"/>
  <c r="G828" i="1"/>
  <c r="O827" i="1"/>
  <c r="G827" i="1"/>
  <c r="O826" i="1"/>
  <c r="G826" i="1"/>
  <c r="O825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O811" i="1"/>
  <c r="G811" i="1"/>
  <c r="G810" i="1"/>
  <c r="O809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K775" i="1"/>
  <c r="G775" i="1"/>
  <c r="K774" i="1"/>
  <c r="G774" i="1"/>
  <c r="K773" i="1"/>
  <c r="G773" i="1"/>
  <c r="K772" i="1"/>
  <c r="G772" i="1"/>
  <c r="K771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K747" i="1"/>
  <c r="G747" i="1"/>
  <c r="K746" i="1"/>
  <c r="G746" i="1"/>
  <c r="K745" i="1"/>
  <c r="K894" i="1" s="1"/>
  <c r="G745" i="1"/>
  <c r="O744" i="1"/>
  <c r="O894" i="1" s="1"/>
  <c r="G744" i="1"/>
  <c r="O743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E718" i="1"/>
  <c r="G718" i="1" s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M698" i="1"/>
  <c r="M894" i="1" s="1"/>
  <c r="G698" i="1"/>
  <c r="G894" i="1" l="1"/>
  <c r="M688" i="1"/>
  <c r="K688" i="1"/>
  <c r="I688" i="1"/>
  <c r="F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N642" i="1"/>
  <c r="G642" i="1"/>
  <c r="O641" i="1"/>
  <c r="O688" i="1" s="1"/>
  <c r="N641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88" i="1" s="1"/>
  <c r="M601" i="1" l="1"/>
  <c r="K601" i="1"/>
  <c r="I601" i="1"/>
  <c r="P600" i="1"/>
  <c r="G600" i="1"/>
  <c r="P599" i="1"/>
  <c r="G599" i="1"/>
  <c r="P598" i="1"/>
  <c r="G598" i="1"/>
  <c r="P597" i="1"/>
  <c r="G597" i="1"/>
  <c r="P596" i="1"/>
  <c r="O596" i="1"/>
  <c r="P595" i="1"/>
  <c r="G595" i="1"/>
  <c r="P594" i="1"/>
  <c r="G594" i="1"/>
  <c r="P593" i="1"/>
  <c r="G593" i="1"/>
  <c r="P592" i="1"/>
  <c r="G592" i="1"/>
  <c r="P591" i="1"/>
  <c r="G591" i="1"/>
  <c r="P590" i="1"/>
  <c r="G590" i="1"/>
  <c r="P589" i="1"/>
  <c r="G589" i="1"/>
  <c r="P588" i="1"/>
  <c r="G588" i="1"/>
  <c r="P587" i="1"/>
  <c r="G587" i="1"/>
  <c r="P586" i="1"/>
  <c r="G586" i="1"/>
  <c r="P585" i="1"/>
  <c r="G585" i="1"/>
  <c r="P584" i="1"/>
  <c r="G584" i="1"/>
  <c r="P583" i="1"/>
  <c r="G583" i="1"/>
  <c r="P582" i="1"/>
  <c r="G582" i="1"/>
  <c r="P581" i="1"/>
  <c r="G581" i="1"/>
  <c r="P580" i="1"/>
  <c r="G580" i="1"/>
  <c r="P579" i="1"/>
  <c r="O579" i="1"/>
  <c r="P578" i="1"/>
  <c r="O578" i="1"/>
  <c r="P577" i="1"/>
  <c r="O577" i="1"/>
  <c r="P576" i="1"/>
  <c r="O576" i="1"/>
  <c r="P575" i="1"/>
  <c r="G575" i="1"/>
  <c r="P574" i="1"/>
  <c r="G574" i="1"/>
  <c r="P573" i="1"/>
  <c r="G573" i="1"/>
  <c r="P572" i="1"/>
  <c r="G572" i="1"/>
  <c r="P571" i="1"/>
  <c r="O571" i="1"/>
  <c r="P570" i="1"/>
  <c r="O570" i="1"/>
  <c r="G570" i="1"/>
  <c r="O569" i="1"/>
  <c r="P569" i="1" s="1"/>
  <c r="O568" i="1"/>
  <c r="P568" i="1" s="1"/>
  <c r="O567" i="1"/>
  <c r="P567" i="1" s="1"/>
  <c r="O566" i="1"/>
  <c r="I566" i="1"/>
  <c r="P566" i="1" s="1"/>
  <c r="P565" i="1"/>
  <c r="O565" i="1"/>
  <c r="P564" i="1"/>
  <c r="I564" i="1"/>
  <c r="P563" i="1"/>
  <c r="G563" i="1"/>
  <c r="P562" i="1"/>
  <c r="O562" i="1"/>
  <c r="P561" i="1"/>
  <c r="G561" i="1"/>
  <c r="P560" i="1"/>
  <c r="G560" i="1"/>
  <c r="P559" i="1"/>
  <c r="G559" i="1"/>
  <c r="P558" i="1"/>
  <c r="G558" i="1"/>
  <c r="P557" i="1"/>
  <c r="O557" i="1"/>
  <c r="O601" i="1" s="1"/>
  <c r="P556" i="1"/>
  <c r="G556" i="1"/>
  <c r="P555" i="1"/>
  <c r="G555" i="1"/>
  <c r="G601" i="1" s="1"/>
  <c r="P601" i="1" s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49" i="1" s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49" i="1" s="1"/>
  <c r="M512" i="1"/>
  <c r="I511" i="1"/>
  <c r="I510" i="1"/>
  <c r="I509" i="1"/>
  <c r="I508" i="1"/>
  <c r="I507" i="1"/>
  <c r="I506" i="1"/>
  <c r="I505" i="1"/>
  <c r="I504" i="1"/>
  <c r="I503" i="1"/>
  <c r="I549" i="1" s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549" i="1" s="1"/>
  <c r="K426" i="1"/>
  <c r="K428" i="1" s="1"/>
  <c r="G425" i="1"/>
  <c r="P425" i="1" s="1"/>
  <c r="P424" i="1"/>
  <c r="G424" i="1"/>
  <c r="G423" i="1"/>
  <c r="P423" i="1" s="1"/>
  <c r="P422" i="1"/>
  <c r="G422" i="1"/>
  <c r="G421" i="1"/>
  <c r="P421" i="1" s="1"/>
  <c r="P420" i="1"/>
  <c r="G420" i="1"/>
  <c r="G419" i="1"/>
  <c r="P419" i="1" s="1"/>
  <c r="P418" i="1"/>
  <c r="G418" i="1"/>
  <c r="G417" i="1"/>
  <c r="P417" i="1" s="1"/>
  <c r="P416" i="1"/>
  <c r="G416" i="1"/>
  <c r="G415" i="1"/>
  <c r="P415" i="1" s="1"/>
  <c r="P414" i="1"/>
  <c r="G414" i="1"/>
  <c r="G413" i="1"/>
  <c r="P413" i="1" s="1"/>
  <c r="P412" i="1"/>
  <c r="M412" i="1"/>
  <c r="M426" i="1" s="1"/>
  <c r="M428" i="1" s="1"/>
  <c r="G411" i="1"/>
  <c r="P411" i="1" s="1"/>
  <c r="P410" i="1"/>
  <c r="G410" i="1"/>
  <c r="G409" i="1"/>
  <c r="P409" i="1" s="1"/>
  <c r="P408" i="1"/>
  <c r="G408" i="1"/>
  <c r="G407" i="1"/>
  <c r="P407" i="1" s="1"/>
  <c r="P406" i="1"/>
  <c r="G406" i="1"/>
  <c r="G405" i="1"/>
  <c r="P405" i="1" s="1"/>
  <c r="P404" i="1"/>
  <c r="O404" i="1"/>
  <c r="G403" i="1"/>
  <c r="P403" i="1" s="1"/>
  <c r="P402" i="1"/>
  <c r="G402" i="1"/>
  <c r="O401" i="1"/>
  <c r="P401" i="1" s="1"/>
  <c r="P400" i="1"/>
  <c r="I400" i="1"/>
  <c r="I426" i="1" s="1"/>
  <c r="G399" i="1"/>
  <c r="P399" i="1" s="1"/>
  <c r="P398" i="1"/>
  <c r="O398" i="1"/>
  <c r="O426" i="1" s="1"/>
  <c r="G397" i="1"/>
  <c r="G426" i="1" s="1"/>
  <c r="K394" i="1"/>
  <c r="P393" i="1"/>
  <c r="G393" i="1"/>
  <c r="G392" i="1"/>
  <c r="P392" i="1" s="1"/>
  <c r="P391" i="1"/>
  <c r="G391" i="1"/>
  <c r="G390" i="1"/>
  <c r="P390" i="1" s="1"/>
  <c r="P389" i="1"/>
  <c r="G389" i="1"/>
  <c r="O388" i="1"/>
  <c r="P388" i="1" s="1"/>
  <c r="P387" i="1"/>
  <c r="G387" i="1"/>
  <c r="G386" i="1"/>
  <c r="P386" i="1" s="1"/>
  <c r="P385" i="1"/>
  <c r="G385" i="1"/>
  <c r="G384" i="1"/>
  <c r="P384" i="1" s="1"/>
  <c r="P383" i="1"/>
  <c r="G383" i="1"/>
  <c r="M382" i="1"/>
  <c r="P382" i="1" s="1"/>
  <c r="P381" i="1"/>
  <c r="G381" i="1"/>
  <c r="O380" i="1"/>
  <c r="P380" i="1" s="1"/>
  <c r="P379" i="1"/>
  <c r="O379" i="1"/>
  <c r="G378" i="1"/>
  <c r="P378" i="1" s="1"/>
  <c r="P377" i="1"/>
  <c r="G377" i="1"/>
  <c r="G376" i="1"/>
  <c r="P376" i="1" s="1"/>
  <c r="P375" i="1"/>
  <c r="G375" i="1"/>
  <c r="G374" i="1"/>
  <c r="P374" i="1" s="1"/>
  <c r="P373" i="1"/>
  <c r="G373" i="1"/>
  <c r="G372" i="1"/>
  <c r="P372" i="1" s="1"/>
  <c r="P371" i="1"/>
  <c r="G371" i="1"/>
  <c r="M370" i="1"/>
  <c r="P370" i="1" s="1"/>
  <c r="P369" i="1"/>
  <c r="M369" i="1"/>
  <c r="O368" i="1"/>
  <c r="P368" i="1" s="1"/>
  <c r="P367" i="1"/>
  <c r="G367" i="1"/>
  <c r="G366" i="1"/>
  <c r="P366" i="1" s="1"/>
  <c r="P365" i="1"/>
  <c r="G365" i="1"/>
  <c r="G364" i="1"/>
  <c r="P364" i="1" s="1"/>
  <c r="P363" i="1"/>
  <c r="G363" i="1"/>
  <c r="M362" i="1"/>
  <c r="P362" i="1" s="1"/>
  <c r="P361" i="1"/>
  <c r="M361" i="1"/>
  <c r="M360" i="1"/>
  <c r="P360" i="1" s="1"/>
  <c r="P359" i="1"/>
  <c r="M359" i="1"/>
  <c r="M358" i="1"/>
  <c r="P358" i="1" s="1"/>
  <c r="P357" i="1"/>
  <c r="O357" i="1"/>
  <c r="I356" i="1"/>
  <c r="P356" i="1" s="1"/>
  <c r="P355" i="1"/>
  <c r="I355" i="1"/>
  <c r="M354" i="1"/>
  <c r="P354" i="1" s="1"/>
  <c r="P353" i="1"/>
  <c r="G353" i="1"/>
  <c r="G352" i="1"/>
  <c r="P352" i="1" s="1"/>
  <c r="P351" i="1"/>
  <c r="I351" i="1"/>
  <c r="I350" i="1"/>
  <c r="P350" i="1" s="1"/>
  <c r="P349" i="1"/>
  <c r="G349" i="1"/>
  <c r="G348" i="1"/>
  <c r="P348" i="1" s="1"/>
  <c r="P347" i="1"/>
  <c r="M347" i="1"/>
  <c r="G346" i="1"/>
  <c r="P346" i="1" s="1"/>
  <c r="P345" i="1"/>
  <c r="G345" i="1"/>
  <c r="M344" i="1"/>
  <c r="P344" i="1" s="1"/>
  <c r="P343" i="1"/>
  <c r="G343" i="1"/>
  <c r="G342" i="1"/>
  <c r="P342" i="1" s="1"/>
  <c r="P341" i="1"/>
  <c r="G341" i="1"/>
  <c r="M340" i="1"/>
  <c r="P340" i="1" s="1"/>
  <c r="P339" i="1"/>
  <c r="M339" i="1"/>
  <c r="M338" i="1"/>
  <c r="P338" i="1" s="1"/>
  <c r="P337" i="1"/>
  <c r="I337" i="1"/>
  <c r="I336" i="1"/>
  <c r="P336" i="1" s="1"/>
  <c r="P335" i="1"/>
  <c r="I335" i="1"/>
  <c r="M334" i="1"/>
  <c r="P334" i="1" s="1"/>
  <c r="P333" i="1"/>
  <c r="M333" i="1"/>
  <c r="I332" i="1"/>
  <c r="P332" i="1" s="1"/>
  <c r="P331" i="1"/>
  <c r="G331" i="1"/>
  <c r="G330" i="1"/>
  <c r="P330" i="1" s="1"/>
  <c r="P329" i="1"/>
  <c r="G329" i="1"/>
  <c r="G328" i="1"/>
  <c r="P328" i="1" s="1"/>
  <c r="P327" i="1"/>
  <c r="G327" i="1"/>
  <c r="G326" i="1"/>
  <c r="P326" i="1" s="1"/>
  <c r="P325" i="1"/>
  <c r="G325" i="1"/>
  <c r="G324" i="1"/>
  <c r="P324" i="1" s="1"/>
  <c r="P323" i="1"/>
  <c r="G323" i="1"/>
  <c r="G322" i="1"/>
  <c r="P322" i="1" s="1"/>
  <c r="P321" i="1"/>
  <c r="G321" i="1"/>
  <c r="M320" i="1"/>
  <c r="P320" i="1" s="1"/>
  <c r="P319" i="1"/>
  <c r="M319" i="1"/>
  <c r="G318" i="1"/>
  <c r="P318" i="1" s="1"/>
  <c r="P317" i="1"/>
  <c r="G317" i="1"/>
  <c r="G316" i="1"/>
  <c r="P316" i="1" s="1"/>
  <c r="P315" i="1"/>
  <c r="G315" i="1"/>
  <c r="G314" i="1"/>
  <c r="P314" i="1" s="1"/>
  <c r="P313" i="1"/>
  <c r="G313" i="1"/>
  <c r="G312" i="1"/>
  <c r="P312" i="1" s="1"/>
  <c r="P311" i="1"/>
  <c r="G311" i="1"/>
  <c r="G310" i="1"/>
  <c r="P310" i="1" s="1"/>
  <c r="P309" i="1"/>
  <c r="G309" i="1"/>
  <c r="G308" i="1"/>
  <c r="P308" i="1" s="1"/>
  <c r="P307" i="1"/>
  <c r="G307" i="1"/>
  <c r="G306" i="1"/>
  <c r="P306" i="1" s="1"/>
  <c r="P305" i="1"/>
  <c r="G305" i="1"/>
  <c r="G304" i="1"/>
  <c r="P304" i="1" s="1"/>
  <c r="P303" i="1"/>
  <c r="G303" i="1"/>
  <c r="G302" i="1"/>
  <c r="P302" i="1" s="1"/>
  <c r="P301" i="1"/>
  <c r="G301" i="1"/>
  <c r="G300" i="1"/>
  <c r="P300" i="1" s="1"/>
  <c r="P299" i="1"/>
  <c r="G299" i="1"/>
  <c r="G298" i="1"/>
  <c r="P298" i="1" s="1"/>
  <c r="P297" i="1"/>
  <c r="G297" i="1"/>
  <c r="G296" i="1"/>
  <c r="P296" i="1" s="1"/>
  <c r="P295" i="1"/>
  <c r="O295" i="1"/>
  <c r="O394" i="1" s="1"/>
  <c r="I295" i="1"/>
  <c r="I394" i="1" s="1"/>
  <c r="G295" i="1"/>
  <c r="P294" i="1"/>
  <c r="G294" i="1"/>
  <c r="M293" i="1"/>
  <c r="M394" i="1" s="1"/>
  <c r="P292" i="1"/>
  <c r="G292" i="1"/>
  <c r="G291" i="1"/>
  <c r="P291" i="1" s="1"/>
  <c r="P290" i="1"/>
  <c r="G290" i="1"/>
  <c r="G289" i="1"/>
  <c r="P289" i="1" s="1"/>
  <c r="G550" i="1" l="1"/>
  <c r="P426" i="1"/>
  <c r="G427" i="1"/>
  <c r="P427" i="1" s="1"/>
  <c r="I428" i="1"/>
  <c r="O428" i="1"/>
  <c r="G394" i="1"/>
  <c r="P293" i="1"/>
  <c r="P397" i="1"/>
  <c r="G395" i="1" l="1"/>
  <c r="P395" i="1" s="1"/>
  <c r="P394" i="1"/>
  <c r="G428" i="1"/>
  <c r="P428" i="1" s="1"/>
  <c r="G271" i="1" l="1"/>
  <c r="G270" i="1"/>
  <c r="G269" i="1"/>
  <c r="G268" i="1"/>
  <c r="G280" i="1" s="1"/>
  <c r="G263" i="1"/>
  <c r="G252" i="1"/>
  <c r="G251" i="1"/>
  <c r="G250" i="1"/>
  <c r="I248" i="1"/>
  <c r="I247" i="1"/>
  <c r="G245" i="1"/>
  <c r="G244" i="1"/>
  <c r="G243" i="1"/>
  <c r="G242" i="1"/>
  <c r="G241" i="1"/>
  <c r="G240" i="1"/>
  <c r="G239" i="1"/>
  <c r="G254" i="1" s="1"/>
  <c r="G238" i="1"/>
  <c r="G237" i="1"/>
  <c r="H227" i="1"/>
  <c r="P226" i="1"/>
  <c r="G226" i="1"/>
  <c r="G225" i="1"/>
  <c r="P225" i="1" s="1"/>
  <c r="P224" i="1"/>
  <c r="G224" i="1"/>
  <c r="G223" i="1"/>
  <c r="P223" i="1" s="1"/>
  <c r="P222" i="1"/>
  <c r="G222" i="1"/>
  <c r="G221" i="1"/>
  <c r="P221" i="1" s="1"/>
  <c r="P220" i="1"/>
  <c r="G220" i="1"/>
  <c r="G219" i="1"/>
  <c r="P219" i="1" s="1"/>
  <c r="P218" i="1"/>
  <c r="G218" i="1"/>
  <c r="G217" i="1"/>
  <c r="P217" i="1" s="1"/>
  <c r="P216" i="1"/>
  <c r="G216" i="1"/>
  <c r="M215" i="1"/>
  <c r="P215" i="1" s="1"/>
  <c r="P214" i="1"/>
  <c r="M214" i="1"/>
  <c r="M227" i="1" s="1"/>
  <c r="G213" i="1"/>
  <c r="P213" i="1" s="1"/>
  <c r="P212" i="1"/>
  <c r="G211" i="1"/>
  <c r="P211" i="1" s="1"/>
  <c r="G210" i="1"/>
  <c r="P210" i="1" s="1"/>
  <c r="G209" i="1"/>
  <c r="P209" i="1" s="1"/>
  <c r="G208" i="1"/>
  <c r="P208" i="1" s="1"/>
  <c r="G207" i="1"/>
  <c r="P207" i="1" s="1"/>
  <c r="G206" i="1"/>
  <c r="P206" i="1" s="1"/>
  <c r="G205" i="1"/>
  <c r="P205" i="1" s="1"/>
  <c r="G204" i="1"/>
  <c r="P204" i="1" s="1"/>
  <c r="G203" i="1"/>
  <c r="P203" i="1" s="1"/>
  <c r="O202" i="1"/>
  <c r="P202" i="1" s="1"/>
  <c r="G201" i="1"/>
  <c r="P201" i="1" s="1"/>
  <c r="G200" i="1"/>
  <c r="P200" i="1" s="1"/>
  <c r="G199" i="1"/>
  <c r="P199" i="1" s="1"/>
  <c r="G198" i="1"/>
  <c r="P198" i="1" s="1"/>
  <c r="G197" i="1"/>
  <c r="P197" i="1" s="1"/>
  <c r="G196" i="1"/>
  <c r="P196" i="1" s="1"/>
  <c r="G195" i="1"/>
  <c r="P195" i="1" s="1"/>
  <c r="G194" i="1"/>
  <c r="P194" i="1" s="1"/>
  <c r="G193" i="1"/>
  <c r="P193" i="1" s="1"/>
  <c r="G192" i="1"/>
  <c r="P192" i="1" s="1"/>
  <c r="O191" i="1"/>
  <c r="P191" i="1" s="1"/>
  <c r="G190" i="1"/>
  <c r="G227" i="1" s="1"/>
  <c r="G175" i="1"/>
  <c r="P175" i="1" s="1"/>
  <c r="G174" i="1"/>
  <c r="P174" i="1" s="1"/>
  <c r="G166" i="1"/>
  <c r="P166" i="1" s="1"/>
  <c r="G165" i="1"/>
  <c r="P165" i="1" s="1"/>
  <c r="G164" i="1"/>
  <c r="P164" i="1" s="1"/>
  <c r="G163" i="1"/>
  <c r="P163" i="1" s="1"/>
  <c r="G162" i="1"/>
  <c r="P162" i="1" s="1"/>
  <c r="G161" i="1"/>
  <c r="P161" i="1" s="1"/>
  <c r="G160" i="1"/>
  <c r="P160" i="1" s="1"/>
  <c r="G159" i="1"/>
  <c r="P159" i="1" s="1"/>
  <c r="G158" i="1"/>
  <c r="P158" i="1" s="1"/>
  <c r="G157" i="1"/>
  <c r="P157" i="1" s="1"/>
  <c r="G156" i="1"/>
  <c r="G167" i="1" s="1"/>
  <c r="G146" i="1"/>
  <c r="P146" i="1" s="1"/>
  <c r="G145" i="1"/>
  <c r="P145" i="1" s="1"/>
  <c r="G144" i="1"/>
  <c r="P144" i="1" s="1"/>
  <c r="G143" i="1"/>
  <c r="P143" i="1" s="1"/>
  <c r="G142" i="1"/>
  <c r="P142" i="1" s="1"/>
  <c r="G141" i="1"/>
  <c r="P141" i="1" s="1"/>
  <c r="G140" i="1"/>
  <c r="P140" i="1" s="1"/>
  <c r="G139" i="1"/>
  <c r="P139" i="1" s="1"/>
  <c r="G138" i="1"/>
  <c r="P138" i="1" s="1"/>
  <c r="G137" i="1"/>
  <c r="P137" i="1" s="1"/>
  <c r="G136" i="1"/>
  <c r="P136" i="1" s="1"/>
  <c r="G135" i="1"/>
  <c r="P135" i="1" s="1"/>
  <c r="G134" i="1"/>
  <c r="P134" i="1" s="1"/>
  <c r="G133" i="1"/>
  <c r="P133" i="1" s="1"/>
  <c r="G132" i="1"/>
  <c r="P132" i="1" s="1"/>
  <c r="G131" i="1"/>
  <c r="P131" i="1" s="1"/>
  <c r="G130" i="1"/>
  <c r="P130" i="1" s="1"/>
  <c r="G129" i="1"/>
  <c r="P129" i="1" s="1"/>
  <c r="G128" i="1"/>
  <c r="P128" i="1" s="1"/>
  <c r="G127" i="1"/>
  <c r="P127" i="1" s="1"/>
  <c r="G126" i="1"/>
  <c r="P126" i="1" s="1"/>
  <c r="G125" i="1"/>
  <c r="P125" i="1" s="1"/>
  <c r="G124" i="1"/>
  <c r="P124" i="1" s="1"/>
  <c r="G123" i="1"/>
  <c r="P123" i="1" s="1"/>
  <c r="G122" i="1"/>
  <c r="P122" i="1" s="1"/>
  <c r="G121" i="1"/>
  <c r="P121" i="1" s="1"/>
  <c r="G120" i="1"/>
  <c r="P120" i="1" s="1"/>
  <c r="G119" i="1"/>
  <c r="P119" i="1" s="1"/>
  <c r="G118" i="1"/>
  <c r="P118" i="1" s="1"/>
  <c r="G117" i="1"/>
  <c r="P117" i="1" s="1"/>
  <c r="G116" i="1"/>
  <c r="P116" i="1" s="1"/>
  <c r="G115" i="1"/>
  <c r="P115" i="1" s="1"/>
  <c r="G114" i="1"/>
  <c r="P114" i="1" s="1"/>
  <c r="G113" i="1"/>
  <c r="P113" i="1" s="1"/>
  <c r="G112" i="1"/>
  <c r="P112" i="1" s="1"/>
  <c r="G111" i="1"/>
  <c r="P111" i="1" s="1"/>
  <c r="G110" i="1"/>
  <c r="P110" i="1" s="1"/>
  <c r="G109" i="1"/>
  <c r="P109" i="1" s="1"/>
  <c r="G108" i="1"/>
  <c r="P108" i="1" s="1"/>
  <c r="G107" i="1"/>
  <c r="P107" i="1" s="1"/>
  <c r="G106" i="1"/>
  <c r="P106" i="1" s="1"/>
  <c r="G105" i="1"/>
  <c r="P105" i="1" s="1"/>
  <c r="G104" i="1"/>
  <c r="P104" i="1" s="1"/>
  <c r="G103" i="1"/>
  <c r="P103" i="1" s="1"/>
  <c r="G102" i="1"/>
  <c r="P102" i="1" s="1"/>
  <c r="G101" i="1"/>
  <c r="P101" i="1" s="1"/>
  <c r="G100" i="1"/>
  <c r="P100" i="1" s="1"/>
  <c r="G99" i="1"/>
  <c r="P99" i="1" s="1"/>
  <c r="G98" i="1"/>
  <c r="P98" i="1" s="1"/>
  <c r="G97" i="1"/>
  <c r="P97" i="1" s="1"/>
  <c r="G96" i="1"/>
  <c r="P96" i="1" s="1"/>
  <c r="G95" i="1"/>
  <c r="P95" i="1" s="1"/>
  <c r="G94" i="1"/>
  <c r="P94" i="1" s="1"/>
  <c r="G93" i="1"/>
  <c r="P93" i="1" s="1"/>
  <c r="G92" i="1"/>
  <c r="P92" i="1" s="1"/>
  <c r="G91" i="1"/>
  <c r="P91" i="1" s="1"/>
  <c r="G90" i="1"/>
  <c r="P90" i="1" s="1"/>
  <c r="G89" i="1"/>
  <c r="P89" i="1" s="1"/>
  <c r="G88" i="1"/>
  <c r="P88" i="1" s="1"/>
  <c r="G87" i="1"/>
  <c r="P87" i="1" s="1"/>
  <c r="G86" i="1"/>
  <c r="P86" i="1" s="1"/>
  <c r="G85" i="1"/>
  <c r="P85" i="1" s="1"/>
  <c r="G84" i="1"/>
  <c r="P84" i="1" s="1"/>
  <c r="G83" i="1"/>
  <c r="P83" i="1" s="1"/>
  <c r="G82" i="1"/>
  <c r="P82" i="1" s="1"/>
  <c r="G81" i="1"/>
  <c r="P81" i="1" s="1"/>
  <c r="G80" i="1"/>
  <c r="P80" i="1" s="1"/>
  <c r="G79" i="1"/>
  <c r="P79" i="1" s="1"/>
  <c r="G78" i="1"/>
  <c r="P78" i="1" s="1"/>
  <c r="G77" i="1"/>
  <c r="P77" i="1" s="1"/>
  <c r="G76" i="1"/>
  <c r="P76" i="1" s="1"/>
  <c r="G75" i="1"/>
  <c r="P75" i="1" s="1"/>
  <c r="G74" i="1"/>
  <c r="P74" i="1" s="1"/>
  <c r="G73" i="1"/>
  <c r="P73" i="1" s="1"/>
  <c r="G72" i="1"/>
  <c r="P72" i="1" s="1"/>
  <c r="G71" i="1"/>
  <c r="P71" i="1" s="1"/>
  <c r="G70" i="1"/>
  <c r="P70" i="1" s="1"/>
  <c r="G69" i="1"/>
  <c r="P69" i="1" s="1"/>
  <c r="G68" i="1"/>
  <c r="P68" i="1" s="1"/>
  <c r="G67" i="1"/>
  <c r="P67" i="1" s="1"/>
  <c r="G66" i="1"/>
  <c r="P66" i="1" s="1"/>
  <c r="G65" i="1"/>
  <c r="P65" i="1" s="1"/>
  <c r="G64" i="1"/>
  <c r="P64" i="1" s="1"/>
  <c r="G63" i="1"/>
  <c r="P63" i="1" s="1"/>
  <c r="G62" i="1"/>
  <c r="P62" i="1" s="1"/>
  <c r="G61" i="1"/>
  <c r="P61" i="1" s="1"/>
  <c r="G60" i="1"/>
  <c r="P60" i="1" s="1"/>
  <c r="G59" i="1"/>
  <c r="P59" i="1" s="1"/>
  <c r="G58" i="1"/>
  <c r="P58" i="1" s="1"/>
  <c r="G57" i="1"/>
  <c r="P57" i="1" s="1"/>
  <c r="G56" i="1"/>
  <c r="P56" i="1" s="1"/>
  <c r="G55" i="1"/>
  <c r="P55" i="1" s="1"/>
  <c r="G54" i="1"/>
  <c r="P54" i="1" s="1"/>
  <c r="G53" i="1"/>
  <c r="P53" i="1" s="1"/>
  <c r="G52" i="1"/>
  <c r="P52" i="1" s="1"/>
  <c r="G51" i="1"/>
  <c r="P51" i="1" s="1"/>
  <c r="G50" i="1"/>
  <c r="P50" i="1" s="1"/>
  <c r="G49" i="1"/>
  <c r="P49" i="1" s="1"/>
  <c r="G48" i="1"/>
  <c r="P48" i="1" s="1"/>
  <c r="G47" i="1"/>
  <c r="P47" i="1" s="1"/>
  <c r="G46" i="1"/>
  <c r="P46" i="1" s="1"/>
  <c r="G45" i="1"/>
  <c r="P45" i="1" s="1"/>
  <c r="G44" i="1"/>
  <c r="P44" i="1" s="1"/>
  <c r="G43" i="1"/>
  <c r="P43" i="1" s="1"/>
  <c r="G42" i="1"/>
  <c r="P42" i="1" s="1"/>
  <c r="G41" i="1"/>
  <c r="P41" i="1" s="1"/>
  <c r="G40" i="1"/>
  <c r="P40" i="1" s="1"/>
  <c r="G39" i="1"/>
  <c r="P39" i="1" s="1"/>
  <c r="G38" i="1"/>
  <c r="P38" i="1" s="1"/>
  <c r="G37" i="1"/>
  <c r="P37" i="1" s="1"/>
  <c r="G36" i="1"/>
  <c r="P36" i="1" s="1"/>
  <c r="G35" i="1"/>
  <c r="P35" i="1" s="1"/>
  <c r="G34" i="1"/>
  <c r="P34" i="1" s="1"/>
  <c r="G33" i="1"/>
  <c r="P33" i="1" s="1"/>
  <c r="G32" i="1"/>
  <c r="P32" i="1" s="1"/>
  <c r="G31" i="1"/>
  <c r="P31" i="1" s="1"/>
  <c r="G30" i="1"/>
  <c r="P30" i="1" s="1"/>
  <c r="G29" i="1"/>
  <c r="P29" i="1" s="1"/>
  <c r="G28" i="1"/>
  <c r="P28" i="1" s="1"/>
  <c r="G27" i="1"/>
  <c r="P27" i="1" s="1"/>
  <c r="G26" i="1"/>
  <c r="P26" i="1" s="1"/>
  <c r="G25" i="1"/>
  <c r="P25" i="1" s="1"/>
  <c r="G24" i="1"/>
  <c r="P24" i="1" s="1"/>
  <c r="P23" i="1"/>
  <c r="P22" i="1"/>
  <c r="G22" i="1"/>
  <c r="P21" i="1"/>
  <c r="G21" i="1"/>
  <c r="P20" i="1"/>
  <c r="G20" i="1"/>
  <c r="P19" i="1"/>
  <c r="G19" i="1"/>
  <c r="P18" i="1"/>
  <c r="G18" i="1"/>
  <c r="P17" i="1"/>
  <c r="G17" i="1"/>
  <c r="P16" i="1"/>
  <c r="G16" i="1"/>
  <c r="P15" i="1"/>
  <c r="G15" i="1"/>
  <c r="P14" i="1"/>
  <c r="G14" i="1"/>
  <c r="P13" i="1"/>
  <c r="G13" i="1"/>
  <c r="P12" i="1"/>
  <c r="G12" i="1"/>
  <c r="P11" i="1"/>
  <c r="G11" i="1"/>
  <c r="P10" i="1"/>
  <c r="G10" i="1"/>
  <c r="P9" i="1"/>
  <c r="G9" i="1"/>
  <c r="P8" i="1"/>
  <c r="G8" i="1"/>
  <c r="P7" i="1"/>
  <c r="G7" i="1"/>
  <c r="G147" i="1" s="1"/>
  <c r="O227" i="1" l="1"/>
  <c r="P190" i="1"/>
  <c r="P227" i="1" s="1"/>
  <c r="P176" i="1"/>
  <c r="G176" i="1"/>
  <c r="P156" i="1"/>
  <c r="P167" i="1" s="1"/>
  <c r="P147" i="1"/>
</calcChain>
</file>

<file path=xl/sharedStrings.xml><?xml version="1.0" encoding="utf-8"?>
<sst xmlns="http://schemas.openxmlformats.org/spreadsheetml/2006/main" count="4554" uniqueCount="1758">
  <si>
    <r>
      <rPr>
        <b/>
        <u/>
        <sz val="8"/>
        <rFont val="Calibri"/>
        <family val="2"/>
        <scheme val="minor"/>
      </rPr>
      <t xml:space="preserve">Name of Zone: Garhwal Zone Roorkee  </t>
    </r>
    <r>
      <rPr>
        <b/>
        <sz val="8"/>
        <rFont val="Calibri"/>
        <family val="2"/>
        <scheme val="minor"/>
      </rPr>
      <t xml:space="preserve">                 </t>
    </r>
  </si>
  <si>
    <t>STORE INVENTORY OF APR-2026 OF SUB STATION  &amp; LINE .</t>
  </si>
  <si>
    <t>Name of Circle:400KV S/S Srinagar Garhwal</t>
  </si>
  <si>
    <t>Name of Division:132KV O&amp;M Division Simli(Karanprayag)</t>
  </si>
  <si>
    <t>Name of Sub Station : 132 KV Simli</t>
  </si>
  <si>
    <t>Sl.No.</t>
  </si>
  <si>
    <t>Name of Item</t>
  </si>
  <si>
    <t>Unit</t>
  </si>
  <si>
    <t>Unit rate in 
Rs.</t>
  </si>
  <si>
    <t>Useable</t>
  </si>
  <si>
    <t>Unserviceble</t>
  </si>
  <si>
    <t>Non moving</t>
  </si>
  <si>
    <t>Obsolete</t>
  </si>
  <si>
    <t>Scrap</t>
  </si>
  <si>
    <t>Total inventory Amount</t>
  </si>
  <si>
    <t>Qty</t>
  </si>
  <si>
    <t>Total Amount in 
Rs.</t>
  </si>
  <si>
    <t>II5I502005</t>
  </si>
  <si>
    <t>D/T Fitting for Panther conductor</t>
  </si>
  <si>
    <t>Set</t>
  </si>
  <si>
    <t>II3I303009</t>
  </si>
  <si>
    <t>Vibrate Damper for E/W</t>
  </si>
  <si>
    <t>Nos</t>
  </si>
  <si>
    <t>II3I301004</t>
  </si>
  <si>
    <t>M.S. Joint for Panther conductor</t>
  </si>
  <si>
    <t>II3I301009</t>
  </si>
  <si>
    <t>M.S. Joint for E/W</t>
  </si>
  <si>
    <t>II3I302004</t>
  </si>
  <si>
    <t>Repair Sleave for Panther conductor</t>
  </si>
  <si>
    <t>FF4F403011</t>
  </si>
  <si>
    <t>Flexible Copper Bond</t>
  </si>
  <si>
    <t>II2I202002</t>
  </si>
  <si>
    <t>T/Clamp for 7/3.15 Earth Wire</t>
  </si>
  <si>
    <t>II2I203002</t>
  </si>
  <si>
    <t>S/Fitting for 7/3.15 Earth Wire</t>
  </si>
  <si>
    <t>FF0F043002</t>
  </si>
  <si>
    <t>A' Type Tamplate   (0+3+6 meter) (563 Kg each)</t>
  </si>
  <si>
    <t>FF0F043004</t>
  </si>
  <si>
    <t>B' Type Tamplate   (0+3+6 meter) (920.714 Kg each)</t>
  </si>
  <si>
    <t>FF0F043006</t>
  </si>
  <si>
    <t>C' Type Tamplate   (0+3+6 meter) (823.65 Kg each)</t>
  </si>
  <si>
    <t>FF0F033001</t>
  </si>
  <si>
    <t xml:space="preserve">A' Type Stub with Nut &amp; Bolt
</t>
  </si>
  <si>
    <t>Kg</t>
  </si>
  <si>
    <t>AA0A002004</t>
  </si>
  <si>
    <t>ACSR Panther Conductors  cut in different bits</t>
  </si>
  <si>
    <t xml:space="preserve">Km </t>
  </si>
  <si>
    <t>AA1A101002</t>
  </si>
  <si>
    <t xml:space="preserve">Earth Wire  </t>
  </si>
  <si>
    <t>Km</t>
  </si>
  <si>
    <t>ACSR Panther Conductors old,used &amp; damaged</t>
  </si>
  <si>
    <t>JJ3J301007</t>
  </si>
  <si>
    <t>Closing coil for 132kv Circuit Breaker</t>
  </si>
  <si>
    <t>No.</t>
  </si>
  <si>
    <t>ZZ2Z005003</t>
  </si>
  <si>
    <t>Contact Switches</t>
  </si>
  <si>
    <t>AA0A002003</t>
  </si>
  <si>
    <t>ACSR Zebra Conductor</t>
  </si>
  <si>
    <t>Mtr.</t>
  </si>
  <si>
    <t>AA0A001001</t>
  </si>
  <si>
    <t>ACSR Tarantula Conductor</t>
  </si>
  <si>
    <t>FF2F201004</t>
  </si>
  <si>
    <t>MS Round 36mm Dia</t>
  </si>
  <si>
    <t>Mt.</t>
  </si>
  <si>
    <t>II0I001007</t>
  </si>
  <si>
    <t>70KN Disc Insulator</t>
  </si>
  <si>
    <t>CC1C103010</t>
  </si>
  <si>
    <t>Power Cable 3.5*70mm</t>
  </si>
  <si>
    <t>VV2V204007</t>
  </si>
  <si>
    <t>Empty Transformer Oil Drums</t>
  </si>
  <si>
    <t>PP1P122003</t>
  </si>
  <si>
    <t>SF6 Gas Riffling  Kit with Briefcase</t>
  </si>
  <si>
    <t>Valve Tool</t>
  </si>
  <si>
    <t>Bending Model</t>
  </si>
  <si>
    <t>Steer Pin</t>
  </si>
  <si>
    <t>Stay B-17</t>
  </si>
  <si>
    <t>Auxiliary Switch for Bus Transfer</t>
  </si>
  <si>
    <t>Steel pin (19 Cm Long)</t>
  </si>
  <si>
    <t>II0I002001</t>
  </si>
  <si>
    <t>PG Clamp for Tarantula/Tarantula Conductor</t>
  </si>
  <si>
    <t>II0I002005</t>
  </si>
  <si>
    <t>PG Clamp for Tarantula/Panther Conductor</t>
  </si>
  <si>
    <t>SS6S611009</t>
  </si>
  <si>
    <t>Fuse NS type 2 Amp</t>
  </si>
  <si>
    <t>SS6S611004</t>
  </si>
  <si>
    <t>Fuse NS type 8 Amp</t>
  </si>
  <si>
    <t>Damage latch assembly of circuit breaker</t>
  </si>
  <si>
    <t>33KV  LA, spec. 30KV.10KA (Old &amp; used)</t>
  </si>
  <si>
    <t xml:space="preserve">3Phase 415 Volt,12Amp Contactor </t>
  </si>
  <si>
    <t>Single Phase terminator (over/load) 415Volt AC</t>
  </si>
  <si>
    <t>Delay timer 240Volt AC A1 B1 Timer A1 A2 50HZ</t>
  </si>
  <si>
    <t>DC Miniature Circuit Breaker 220V 5SX-51067RC,6Amp make Schnecdir</t>
  </si>
  <si>
    <t>NN4N408010</t>
  </si>
  <si>
    <t xml:space="preserve">Single phase contractor (air breaker contractor) 3TA 21,12 OA,AC 2 &amp; DC 3-10 with 2NC </t>
  </si>
  <si>
    <t>VV5V406006</t>
  </si>
  <si>
    <t>Epoxy type CT junction box</t>
  </si>
  <si>
    <t>No</t>
  </si>
  <si>
    <t>II0I001008</t>
  </si>
  <si>
    <t>22KV Post Insulator</t>
  </si>
  <si>
    <t>II1I103003</t>
  </si>
  <si>
    <t>C- Type Wedge Connector Deer to Panther.</t>
  </si>
  <si>
    <t>AC Contactor with Thermal Overload  Relay (EMCO)</t>
  </si>
  <si>
    <t>AA0A002010</t>
  </si>
  <si>
    <t>ACSR Rabbit conductor CUT IN PIECE</t>
  </si>
  <si>
    <t>CC1C114005</t>
  </si>
  <si>
    <t>LT XLPE cable 3.5 core, 240 sq mm</t>
  </si>
  <si>
    <t>Mtr</t>
  </si>
  <si>
    <t>KK0K005001</t>
  </si>
  <si>
    <t>33KV Lightening Arrester</t>
  </si>
  <si>
    <t>II0I005001</t>
  </si>
  <si>
    <t>PG clamp Zebra to Zebra conductor</t>
  </si>
  <si>
    <t>II0I005002</t>
  </si>
  <si>
    <t>PG clamp Zebra to Panther conductor</t>
  </si>
  <si>
    <t>PP0P013005</t>
  </si>
  <si>
    <t>Hack saw with frame</t>
  </si>
  <si>
    <t>SS6S611003</t>
  </si>
  <si>
    <t>Fuse NS type 10 A</t>
  </si>
  <si>
    <t>SS6S611001</t>
  </si>
  <si>
    <t>Fuse NS type 16 A</t>
  </si>
  <si>
    <t>PP0P016005</t>
  </si>
  <si>
    <t>Flexible steel wire rope 10mm dia</t>
  </si>
  <si>
    <t>PP0P016006</t>
  </si>
  <si>
    <t>steel wire rope</t>
  </si>
  <si>
    <t>ACSR Panther conductor (30+7/3.0mm)</t>
  </si>
  <si>
    <t>FF0F033006</t>
  </si>
  <si>
    <t>B Type tower stub</t>
  </si>
  <si>
    <t>MT</t>
  </si>
  <si>
    <t>Template with nut &amp; bolt for 132 KV B+6 Tower</t>
  </si>
  <si>
    <t>FF0F013007</t>
  </si>
  <si>
    <t>D/C tower 83 B+3 Mtr Extension</t>
  </si>
  <si>
    <t xml:space="preserve">Different tower parts incomplete B &amp; C type tower </t>
  </si>
  <si>
    <t>FF0F013001</t>
  </si>
  <si>
    <t>A Type Tower Incomplete</t>
  </si>
  <si>
    <t>KG</t>
  </si>
  <si>
    <t>Old and used Energy meter make Secure</t>
  </si>
  <si>
    <t>Old and used Energy meter make L&amp;T</t>
  </si>
  <si>
    <t>NN4N412004</t>
  </si>
  <si>
    <t xml:space="preserve">Local remote Selector switch label trip-neutal-close 3 positions 4 ways </t>
  </si>
  <si>
    <t>SS7S704006</t>
  </si>
  <si>
    <t xml:space="preserve">Double pole 6 Amp AC MCB  </t>
  </si>
  <si>
    <t>Double tension fitting for ACSR panther conductor</t>
  </si>
  <si>
    <t>Tension fitting for GS E/W 7/10 SWG</t>
  </si>
  <si>
    <t xml:space="preserve">Single suspension fitting for ACSR panther conductor suitable for 70 KN disk insulator </t>
  </si>
  <si>
    <t>II3I303004</t>
  </si>
  <si>
    <t xml:space="preserve">Vibration damper for ACSR panther conductor </t>
  </si>
  <si>
    <t xml:space="preserve">Vibration damper for GS earth wire 7/10 SWG </t>
  </si>
  <si>
    <t>II0I001003</t>
  </si>
  <si>
    <t xml:space="preserve">Disk insulator for 120 KN </t>
  </si>
  <si>
    <t xml:space="preserve">Disk insulator for 70 KN </t>
  </si>
  <si>
    <t>ACSR Panther conductor</t>
  </si>
  <si>
    <t>FF0F013011</t>
  </si>
  <si>
    <t xml:space="preserve"> "C'' type tower from Srinagar-Satpuli line and Srinagar-Simli lines with Nut &amp; Bolt</t>
  </si>
  <si>
    <t>ACSR Panther conductor Cut in piece</t>
  </si>
  <si>
    <t xml:space="preserve"> Earth wire 7/10 SWG</t>
  </si>
  <si>
    <t>MCB 40 Amp Double pole</t>
  </si>
  <si>
    <t>Low voltage HBC fuse (BS) Rated voltage 415 Volt rated current 32 Amp</t>
  </si>
  <si>
    <t>JJ3J301005</t>
  </si>
  <si>
    <t>Closing/tripping coil for 132 KV C.B ABB make</t>
  </si>
  <si>
    <t>JJ3J301014</t>
  </si>
  <si>
    <t>Spring charge motor suitable for 132 KV C.B ABB make</t>
  </si>
  <si>
    <t>JJ5J503006</t>
  </si>
  <si>
    <t>Tripping coil 110 volt DC Suitable for 33 KV VCB</t>
  </si>
  <si>
    <t>33 KV Circuit breaker old &amp; used incomplete</t>
  </si>
  <si>
    <t>NN4N405007</t>
  </si>
  <si>
    <t>Electrical Semaphore indication having Red &amp; Green LED for open and close position110Volt DC/AC .</t>
  </si>
  <si>
    <t>NN4N403001</t>
  </si>
  <si>
    <t>LED type 110 volt DC Indication Lamp RED colour</t>
  </si>
  <si>
    <t>NN4N403003</t>
  </si>
  <si>
    <t>LED type 110 volt DC Indication Lamp Green colour</t>
  </si>
  <si>
    <t>NN4N403002</t>
  </si>
  <si>
    <t>LED type 110 volt DC Indication Lamp Yellow colour</t>
  </si>
  <si>
    <t>NN4N403006</t>
  </si>
  <si>
    <t>LED type 110 volt DC Indication Lamp White colour</t>
  </si>
  <si>
    <t>NN4N403004</t>
  </si>
  <si>
    <t>LED type 110 volt DC Indication Lamp Blue colour</t>
  </si>
  <si>
    <t>MM3M304013</t>
  </si>
  <si>
    <t>Digital MW meter 110 V DC Accuracy class 0.5</t>
  </si>
  <si>
    <t>MM3M302005</t>
  </si>
  <si>
    <t>Digital Volt meter 110 V DC Accuracy class 0.5</t>
  </si>
  <si>
    <t>Air cooling fan 3 phase 415 volt .24 kw/0.33 hp 1375 rpm.</t>
  </si>
  <si>
    <t>Empty Drum of T/F Oil</t>
  </si>
  <si>
    <t xml:space="preserve">3.5 Core 70 Sq mm Aluminum (PVC) Power cable </t>
  </si>
  <si>
    <t>JJ8J801010</t>
  </si>
  <si>
    <t>33 KV CB clamp for ACSR panther conductor</t>
  </si>
  <si>
    <t>VV3V303001</t>
  </si>
  <si>
    <t>145 KV (5 core) CT (800/400/1A)</t>
  </si>
  <si>
    <t>VV6V507002</t>
  </si>
  <si>
    <t>145 KV Capacitive Voltage Transformer</t>
  </si>
  <si>
    <t>3.5 core*70Sq mmPower cable</t>
  </si>
  <si>
    <t>33 KV CT Ratio 400/200/1A old used defective</t>
  </si>
  <si>
    <t>NO</t>
  </si>
  <si>
    <t>Closing/Tripping coil for 132 KV Circuit Breaker</t>
  </si>
  <si>
    <t>JJ5J501006</t>
  </si>
  <si>
    <t>Closing/Tripping coil for 33 KV Circuit Breaker</t>
  </si>
  <si>
    <t>VV2V203001</t>
  </si>
  <si>
    <t>Silica gel</t>
  </si>
  <si>
    <t>JJ7J707001</t>
  </si>
  <si>
    <t>SF6 Gas</t>
  </si>
  <si>
    <t>120 KV Lighting Arrestor</t>
  </si>
  <si>
    <t>KK0K003001</t>
  </si>
  <si>
    <t>30 KV Lighting Arrestor</t>
  </si>
  <si>
    <t>II0I006001</t>
  </si>
  <si>
    <t>PG Clamp Panther to panther</t>
  </si>
  <si>
    <t>120 KN Disc Insulators (Used)</t>
  </si>
  <si>
    <t>70 KN Disc Insulator</t>
  </si>
  <si>
    <t>120 KN Disc Insulator</t>
  </si>
  <si>
    <t>II5I501005</t>
  </si>
  <si>
    <t>Single Tension Fitting for Panther conductor</t>
  </si>
  <si>
    <t>PP0P010003</t>
  </si>
  <si>
    <t>Bus bar turnbuckle for Tarantula conductor</t>
  </si>
  <si>
    <t>II5I504005</t>
  </si>
  <si>
    <t>Pilot Fitting for ACSR Panther</t>
  </si>
  <si>
    <t>132 KV CT clamp Suitable for Panther Conductor</t>
  </si>
  <si>
    <t>SS5S501017</t>
  </si>
  <si>
    <t>Isolator clamp Suitable for Panther conductor</t>
  </si>
  <si>
    <t>33KV CT clamp Suitable for Panther Conductor</t>
  </si>
  <si>
    <t>132 KV CT clamp Suitable for Zebra Conductor</t>
  </si>
  <si>
    <t>II5I508004</t>
  </si>
  <si>
    <t>Gun Fitting (Double) For Zebra Conductor</t>
  </si>
  <si>
    <t>II5I508005</t>
  </si>
  <si>
    <t>Gun Fitting (Double) For Panther  Conductor</t>
  </si>
  <si>
    <t>Single I suspension fitting (70 KN) for Panther conductor</t>
  </si>
  <si>
    <t>Single Tension fitting (120KN)for Panther conductor</t>
  </si>
  <si>
    <t>Fabrication Galvanizing &amp; supply of normal stub /raised chimney stub for 5 no ARCON MAKE 132 kv D/C type -C tower with cleat including nuts &amp;  bolts HT</t>
  </si>
  <si>
    <t>Fabrication Galvanizing &amp; supply of normal stub /raised chimney stub for 5 no ARCON MAKE 132 kv D/C type -C tower with cleat including nuts &amp;  bolts MS</t>
  </si>
  <si>
    <t>Fabrication Galvanizing &amp; supply of various type of complete  tower along with nuts &amp;  bolts washer body extension&amp; leg extension normal tower (3 set) HT</t>
  </si>
  <si>
    <t>Fabrication Galvanizing &amp; supply of various type of complete  tower along with nuts &amp;  bolts washer body extension&amp; leg extension normal tower (3 set) MS</t>
  </si>
  <si>
    <t>3 mtr body extension HT</t>
  </si>
  <si>
    <t>3 mtr body extension MS</t>
  </si>
  <si>
    <t>6 mtr body extension HT</t>
  </si>
  <si>
    <t>6 mtr body extension MS</t>
  </si>
  <si>
    <t>9 mtr body extension HT</t>
  </si>
  <si>
    <t>9 mtr body extension MS</t>
  </si>
  <si>
    <t>0 mtr Leg extension HT</t>
  </si>
  <si>
    <t>0 mtr Leg extension MS</t>
  </si>
  <si>
    <t>1.5 mtr Leg extension HT</t>
  </si>
  <si>
    <t>1.5 mtr Leg extension MS</t>
  </si>
  <si>
    <t>3 mtr Leg extension HT</t>
  </si>
  <si>
    <t>3 mtr Leg extension MS</t>
  </si>
  <si>
    <t>Supply of Galvanized Nut &amp; bolts and washer</t>
  </si>
  <si>
    <t>66 KV CVT with Junction box</t>
  </si>
  <si>
    <t>66 KV CT  (400-200/1A) with Junction box</t>
  </si>
  <si>
    <t>Sub /Total</t>
  </si>
  <si>
    <t>STORE INVENTORY OF APRIL -2026 OF SUB STATION</t>
  </si>
  <si>
    <t>Name of Circle: 400 KV O&amp;M CIRCLE Srinagar Garhwal</t>
  </si>
  <si>
    <t>Name of Division: 132 KV O&amp;M Division Simli.</t>
  </si>
  <si>
    <t>Name of Sub Station: 66 KV S/S Karanprayag.</t>
  </si>
  <si>
    <t>Month &amp; Year - APRIL 2026.</t>
  </si>
  <si>
    <t>Grand Total</t>
  </si>
  <si>
    <t>Item code</t>
  </si>
  <si>
    <t>Total Inventory Amt</t>
  </si>
  <si>
    <t>KK0K004001</t>
  </si>
  <si>
    <t>72.5 KV LA with accessories spec.-10 KA, class 3, 60 KV</t>
  </si>
  <si>
    <t>SF-6 Gas(as per specifications)</t>
  </si>
  <si>
    <t>Empty Drum of Transformer Oil</t>
  </si>
  <si>
    <t>VV2V204002</t>
  </si>
  <si>
    <t>Transformer Oil ( Old &amp; Used)</t>
  </si>
  <si>
    <t>Ltrs</t>
  </si>
  <si>
    <t>33 KV Circuit Breaker VCB Along with support structure</t>
  </si>
  <si>
    <t>VV3V305008</t>
  </si>
  <si>
    <t>33 KV CT along with Connector &amp; Junction Box</t>
  </si>
  <si>
    <t>Empty Drum of Transformer Oil ( Old &amp; Used)</t>
  </si>
  <si>
    <t>66 Kv BUS POST INSULATOR</t>
  </si>
  <si>
    <t>II034LI001008</t>
  </si>
  <si>
    <t xml:space="preserve">33 Kv BUS POST INSULATOR </t>
  </si>
  <si>
    <t>CC0C001018</t>
  </si>
  <si>
    <t>Control Cable Copper (PVC) 4 C* 2.5 sq.mm</t>
  </si>
  <si>
    <t>km</t>
  </si>
  <si>
    <t>Total</t>
  </si>
  <si>
    <r>
      <rPr>
        <b/>
        <u/>
        <sz val="8"/>
        <rFont val="Calibri"/>
        <family val="2"/>
        <scheme val="minor"/>
      </rPr>
      <t xml:space="preserve">Name of Zone: Garhwal Zone Roorkee                </t>
    </r>
    <r>
      <rPr>
        <b/>
        <sz val="8"/>
        <rFont val="Calibri"/>
        <family val="2"/>
        <scheme val="minor"/>
      </rPr>
      <t xml:space="preserve">   </t>
    </r>
  </si>
  <si>
    <t>Name of Division:132 KV O&amp;M Division Simli.</t>
  </si>
  <si>
    <t>Name of Sub Station : 66 KV Karanprayag.</t>
  </si>
  <si>
    <t>Month &amp; Year : APRIL 2026.</t>
  </si>
  <si>
    <t>Total Amount in Rs.</t>
  </si>
  <si>
    <t>PG CLAMP (DOG TO DOG)</t>
  </si>
  <si>
    <t>II3I302008</t>
  </si>
  <si>
    <t>Repair Sleeve for Earth Wire</t>
  </si>
  <si>
    <t>Total Amt of Useable</t>
  </si>
  <si>
    <t>Total Amt of Unserviceble</t>
  </si>
  <si>
    <t xml:space="preserve">Total Amt of Non Moving </t>
  </si>
  <si>
    <t>Total Amt of Obsolete</t>
  </si>
  <si>
    <t>Total Amt of Scrap</t>
  </si>
  <si>
    <t>STORE INVENTORY OF APRIL-2026 OF 66 KV KOTHIYALSAIN S/S &amp; LINE</t>
  </si>
  <si>
    <t>Name of Zone: Garhwal Zone Roorkee</t>
  </si>
  <si>
    <t>Name of Division:132 KV O&amp;M Division Simli(G)</t>
  </si>
  <si>
    <t>Name of Subdivision : 66 KV S/s Kothiyalsain &amp; Line</t>
  </si>
  <si>
    <t>Qty.</t>
  </si>
  <si>
    <t>Total Amount 
in Rs.</t>
  </si>
  <si>
    <t>Total Amount</t>
  </si>
  <si>
    <t>FF0F015002</t>
  </si>
  <si>
    <t>Damaged, bended and incomplete tower parts</t>
  </si>
  <si>
    <t>AA0A002007</t>
  </si>
  <si>
    <t>Old and used ACSR Dog conductor</t>
  </si>
  <si>
    <t>Old and used Disc insulator</t>
  </si>
  <si>
    <t>Nos.</t>
  </si>
  <si>
    <t>II5I501008</t>
  </si>
  <si>
    <t>Single tension fitting for ACSR Dog conductor suitable for 70 KN Disc insulator (complete fset including jumper cone)</t>
  </si>
  <si>
    <t>set</t>
  </si>
  <si>
    <t>II5I502008</t>
  </si>
  <si>
    <t>Double tension fitting for ACSR Dog conductor suitable for 70 KN Disc insulator( complete set including jumper cone)</t>
  </si>
  <si>
    <t>II3I303007</t>
  </si>
  <si>
    <t xml:space="preserve">Vibration damper for ACSR dog conductor </t>
  </si>
  <si>
    <t>II3I301007</t>
  </si>
  <si>
    <t>Mid span compression joint for ACSR Dog conductor</t>
  </si>
  <si>
    <t>FF4F403007</t>
  </si>
  <si>
    <t>Flexible copper bond</t>
  </si>
  <si>
    <t>II3I302002</t>
  </si>
  <si>
    <t>Repair sleeve for dog conductor</t>
  </si>
  <si>
    <t>not available</t>
  </si>
  <si>
    <t>Aluminium Pad Clamp</t>
  </si>
  <si>
    <r>
      <rPr>
        <sz val="8"/>
        <color rgb="FF000000"/>
        <rFont val="Calibri"/>
        <family val="2"/>
      </rPr>
      <t>VV2V204007</t>
    </r>
  </si>
  <si>
    <t>Empty Drum of Transformer oil</t>
  </si>
  <si>
    <t xml:space="preserve">SS0S004001 </t>
  </si>
  <si>
    <t>Old ,used,Defective and incomplete 66 KV isolator</t>
  </si>
  <si>
    <t>ACSR Dog conductor</t>
  </si>
  <si>
    <t>Km.</t>
  </si>
  <si>
    <t>Disc insulator 70 KN</t>
  </si>
  <si>
    <t>II5I501010</t>
  </si>
  <si>
    <t xml:space="preserve">Tension fitting for GS earthwire 7/3.15mm or 7/10 SWG </t>
  </si>
  <si>
    <t>II5I504010</t>
  </si>
  <si>
    <t xml:space="preserve">Suspension fitting for GS earthwire 7/3.15mm or 7/10 SWG </t>
  </si>
  <si>
    <t>Mid span compression joint for 7/3.15mm GS Earthwire or 7/10 SWG</t>
  </si>
  <si>
    <t>II3I302009</t>
  </si>
  <si>
    <t>Repair sleeve for GS Earthwire</t>
  </si>
  <si>
    <t>Flexible copper bond for 7/3.15mm7/3.15mm GS Earthwire or 7/10 SWG</t>
  </si>
  <si>
    <t>PG clamp suitable for 7/3.15 mm GS Earthwire or 7/10 SWG</t>
  </si>
  <si>
    <t>SF6 Gas Cylinder</t>
  </si>
  <si>
    <t>Old,Defective and Obsolete MOCB Circuit Breaker</t>
  </si>
  <si>
    <t>JJ0J005010</t>
  </si>
  <si>
    <t>Defected 33 KV VCB Circuit Breaker</t>
  </si>
  <si>
    <t>VV6V504002</t>
  </si>
  <si>
    <t>Old ansd used 66 KV PTs</t>
  </si>
  <si>
    <t xml:space="preserve">VV3V304001 </t>
  </si>
  <si>
    <t>Old and used 66 KV CTs in leakage condition</t>
  </si>
  <si>
    <t>Trip coil suitable for CGL 33 KV VCB 110 volt 40 ohms</t>
  </si>
  <si>
    <t xml:space="preserve">JJ5J503008 </t>
  </si>
  <si>
    <t>Closing coil suitable for CGL 33 KV VCB 110 volt 40 ohms</t>
  </si>
  <si>
    <t xml:space="preserve">JJ4J401002 </t>
  </si>
  <si>
    <t>Trip coil for SF-6 ABB 66 KV EXIN400834 110 volt DC Circuit Breaker</t>
  </si>
  <si>
    <t>JJ4J401004</t>
  </si>
  <si>
    <t xml:space="preserve">Closing coil for SF-6 ABB 66 KV EXIN400834 110 volt DC Circuit Breaker </t>
  </si>
  <si>
    <t>Trip coil  For seimens 66 KV SF-6 Circuit Breaker 110 volt DC</t>
  </si>
  <si>
    <t>Closing coil  For seimens 66 KV SF-6 Circuit Breaker 110 volt DC</t>
  </si>
  <si>
    <t>NA</t>
  </si>
  <si>
    <t>33 KV polymer pin insulator</t>
  </si>
  <si>
    <t>33 KV polymer Disc insulator</t>
  </si>
  <si>
    <t>Gun fitting 70 KN</t>
  </si>
  <si>
    <t>Old and used CGL 14 C Over Current Earthfault relay</t>
  </si>
  <si>
    <t>O/C, E/F protection relay(REX 521)</t>
  </si>
  <si>
    <t>STORE INVENTORY FOR THE MONTH OF APRIL-2026 OF SUB STATION.</t>
  </si>
  <si>
    <t xml:space="preserve">Name of Zone: Garhwal Zone Roorkee                   </t>
  </si>
  <si>
    <t>Name of Division:132KV O&amp;M Division Simli</t>
  </si>
  <si>
    <t>Name of Sub Station : 66 KV S/s JOSHIMATH</t>
  </si>
  <si>
    <t>Unit rate in 
Rs.(with GST)</t>
  </si>
  <si>
    <t>VV2V202005</t>
  </si>
  <si>
    <t>Silica gel Breather</t>
  </si>
  <si>
    <t>SF6 gas</t>
  </si>
  <si>
    <t>VV5V407030</t>
  </si>
  <si>
    <t>66kv CT clamp made of aluminium alloy with GI nut bolt and washer suitable for dog conductor</t>
  </si>
  <si>
    <t>II0I006003</t>
  </si>
  <si>
    <t>Aluminium alloy 3 bolted PG clamp made out of LM6 alloy with hot dip galvanized bolt and nut suitable for Panther to Dog ACSR conductor</t>
  </si>
  <si>
    <t>SS5S501026</t>
  </si>
  <si>
    <t>66kv Isolator clamp made of aluminium alloy with GI nut bolt and washer suitable for dog conductor</t>
  </si>
  <si>
    <t>JJ4J401002</t>
  </si>
  <si>
    <t>Closing/Tripping coil for 66Kv circuit breaker</t>
  </si>
  <si>
    <t>JJ5J503008</t>
  </si>
  <si>
    <t>Closing/Tripping coil for 33Kv circuit breaker</t>
  </si>
  <si>
    <t>JJ7J701008</t>
  </si>
  <si>
    <t>Limit switch for 66Kv circuit breaker</t>
  </si>
  <si>
    <t xml:space="preserve">Not available </t>
  </si>
  <si>
    <t>Metal Pad clamp with fastners</t>
  </si>
  <si>
    <t>Single phase panel heater</t>
  </si>
  <si>
    <t>Old used and defective C&amp;R panel of transformer</t>
  </si>
  <si>
    <t xml:space="preserve">66KV old, used and defective CT(In leakage condition) </t>
  </si>
  <si>
    <t xml:space="preserve">33KV old, used and defective CT(In leakage condition) </t>
  </si>
  <si>
    <t xml:space="preserve">66KV PG clamp suitable for ACSR Panther to Panther conductor </t>
  </si>
  <si>
    <t xml:space="preserve">Silica gel </t>
  </si>
  <si>
    <t>SSS501025</t>
  </si>
  <si>
    <t>33kv Isolator clamp made of aluminium alloy with GI nut bolt and washer suitable for Dog conductor</t>
  </si>
  <si>
    <t>66kv Isolator clamp made of aluminium alloy with GI nut bolt and washer suitable for panther conductor</t>
  </si>
  <si>
    <t>YY1Y106022</t>
  </si>
  <si>
    <t>110V battery charger</t>
  </si>
  <si>
    <t>STORE INVENTORY FOR THE MONTH OF APRIL-2026 OF LINE.</t>
  </si>
  <si>
    <r>
      <t xml:space="preserve">Name of Zone: Garhwal Zone Roorkee  </t>
    </r>
    <r>
      <rPr>
        <b/>
        <sz val="8"/>
        <rFont val="Calibri"/>
        <family val="2"/>
      </rPr>
      <t xml:space="preserve">                 </t>
    </r>
  </si>
  <si>
    <t>Name of Division:132KV O&amp;M Division Simli(G).</t>
  </si>
  <si>
    <t>Name of Sub Station : 66 KV JOSHIMATH</t>
  </si>
  <si>
    <t>Not Avilable</t>
  </si>
  <si>
    <t>Composite Polymer 66kv ,90KN Long Rod Insulator (Ball and Socket type)</t>
  </si>
  <si>
    <t>PP3P301004</t>
  </si>
  <si>
    <t>Safety Belt</t>
  </si>
  <si>
    <t>PP0P021011</t>
  </si>
  <si>
    <t>Single Sheave Pulley Open type(5Ton Capacity)</t>
  </si>
  <si>
    <t>Single Sheave Pulley Close type(5Ton Capacity)</t>
  </si>
  <si>
    <t>PP0P018005</t>
  </si>
  <si>
    <t>D-Shackle 4.5 MTCapacity 2''</t>
  </si>
  <si>
    <t>FF0F014002</t>
  </si>
  <si>
    <t>Old &amp; Use Galvanized tower Parts. (MS Steel)</t>
  </si>
  <si>
    <t>Old &amp; Use ACSR conductor (IN Diff. Bits)</t>
  </si>
  <si>
    <t xml:space="preserve"> km</t>
  </si>
  <si>
    <t>Old &amp; Use earth wire (IN Diff. Bits)</t>
  </si>
  <si>
    <t xml:space="preserve"> Old &amp; Use Disc Insulator 70KN </t>
  </si>
  <si>
    <t>33KV , 10KN Polymer pin insulator ith pin for dog conductor</t>
  </si>
  <si>
    <t>Composite Polymer 66kv ,70KN Long Rod Insulator (Ball and Socket type)</t>
  </si>
  <si>
    <t>4-U Bolt strain gun fitting for dog conductor</t>
  </si>
  <si>
    <t>MS Channel 125x65mm</t>
  </si>
  <si>
    <t>MS Channel 100x50mm</t>
  </si>
  <si>
    <t>MS angle 50x50x5mm</t>
  </si>
  <si>
    <t>MS angle 65x65x5mm</t>
  </si>
  <si>
    <t>MS angle 75x75x5mm</t>
  </si>
  <si>
    <t>Sub total</t>
  </si>
  <si>
    <t xml:space="preserve">Name of Circle/Zone: Garhwal </t>
  </si>
  <si>
    <t xml:space="preserve">Name of Division: 132kV O&amp;M Division, Srinagar(G) </t>
  </si>
  <si>
    <t>Name of Substation: 132kV Substation, Srinagar (G)</t>
  </si>
  <si>
    <t>Month : May, 2026</t>
  </si>
  <si>
    <t>S.N0</t>
  </si>
  <si>
    <t>Item Code</t>
  </si>
  <si>
    <t>Unit rate in Rs.</t>
  </si>
  <si>
    <t>Unserviceable</t>
  </si>
  <si>
    <t>Non Moving</t>
  </si>
  <si>
    <t xml:space="preserve">Obsolete </t>
  </si>
  <si>
    <t>Total Inventory Amount</t>
  </si>
  <si>
    <t>(A)</t>
  </si>
  <si>
    <t xml:space="preserve"> JE (SUBSTATION) ASHA PANWAR</t>
  </si>
  <si>
    <t>KK2K102009</t>
  </si>
  <si>
    <t>66 KV LA Base Insulator</t>
  </si>
  <si>
    <t>66 KV LA 10KA</t>
  </si>
  <si>
    <t>22 KV Post Insulator</t>
  </si>
  <si>
    <t>VV1V103032</t>
  </si>
  <si>
    <t>LV Line Bushing of 5 MVA T/F</t>
  </si>
  <si>
    <t>VV4V306001</t>
  </si>
  <si>
    <t>11 KV CT 200-100/5 for protection &amp; metering</t>
  </si>
  <si>
    <t>VV2V210009</t>
  </si>
  <si>
    <t>Valve wef 1½" for 5MVA T/F</t>
  </si>
  <si>
    <t>Empty Transfomer Oil Drum</t>
  </si>
  <si>
    <t>FF1F108003</t>
  </si>
  <si>
    <t>U-Bolt</t>
  </si>
  <si>
    <t>Nut for U-Bolt</t>
  </si>
  <si>
    <t>FF0F045001</t>
  </si>
  <si>
    <t>Cleat for column "CAA"</t>
  </si>
  <si>
    <t>FF3F303002</t>
  </si>
  <si>
    <t>Stay Rod 17.5 mm² with nut</t>
  </si>
  <si>
    <t>FF4F402001</t>
  </si>
  <si>
    <t>Al Strip 25mm*3mm thick</t>
  </si>
  <si>
    <t>Kg.</t>
  </si>
  <si>
    <t>FF4F401002</t>
  </si>
  <si>
    <t>RS Joist 116x100mm</t>
  </si>
  <si>
    <t>FF4F401001</t>
  </si>
  <si>
    <t>RS Joist 150x150 mm 10 Mtr Long.</t>
  </si>
  <si>
    <t>FF2F206005</t>
  </si>
  <si>
    <t xml:space="preserve">MS Plate </t>
  </si>
  <si>
    <t>QQ1Q106001</t>
  </si>
  <si>
    <t>GC Sheet</t>
  </si>
  <si>
    <t>GI step nut &amp; bolt</t>
  </si>
  <si>
    <t>GI spring washer 5/8"</t>
  </si>
  <si>
    <t>GI washer 50x50x6 mm</t>
  </si>
  <si>
    <t>FF1F101023</t>
  </si>
  <si>
    <t>GI bolt &amp; nut 50mm´5/8"</t>
  </si>
  <si>
    <t>FF1F101026</t>
  </si>
  <si>
    <t>GI bolt &amp; nut 1½"´5/8"</t>
  </si>
  <si>
    <t>FF1F101068</t>
  </si>
  <si>
    <t>GI bolt &amp; nut ofs.</t>
  </si>
  <si>
    <t>FF1F101047</t>
  </si>
  <si>
    <t>GI bolt &amp; nut 27´12mm</t>
  </si>
  <si>
    <t>FF1F101046</t>
  </si>
  <si>
    <t>GI bolt &amp; nut 30´12mm</t>
  </si>
  <si>
    <t>GI bolt &amp; nut with washer 25´6mm</t>
  </si>
  <si>
    <t>FF3F301006</t>
  </si>
  <si>
    <t>Round pole 8.5 mtr.</t>
  </si>
  <si>
    <t>FF4F404004</t>
  </si>
  <si>
    <t>GI pipe 3" dia, 6.3 mtr.</t>
  </si>
  <si>
    <t>DC Contactor</t>
  </si>
  <si>
    <t>VV1V101035</t>
  </si>
  <si>
    <t>36 KV LV bushing for 40 MVA T/F</t>
  </si>
  <si>
    <t>II5I501003</t>
  </si>
  <si>
    <t>ACSR Deer conductor</t>
  </si>
  <si>
    <t>VV4V306003</t>
  </si>
  <si>
    <t>Double core/double ratio type "R", 50 VA, CT for 11 KV</t>
  </si>
  <si>
    <t>VV4V307001</t>
  </si>
  <si>
    <t>11 KV CT 400-200/1A</t>
  </si>
  <si>
    <t>72.5 KV LA with accessories, spec.-10 KA, class 3, 60 KV</t>
  </si>
  <si>
    <t>Disc Insulator 7000 Kg. capacity</t>
  </si>
  <si>
    <t>Single tension fitting Bolted Type for panther conductor (complete)</t>
  </si>
  <si>
    <t>SS6S617006</t>
  </si>
  <si>
    <t>Fuse for silicon &amp; germanium rectifier (75 amp) suitable for Battery Charger.</t>
  </si>
  <si>
    <t>Kick fuse for micro switch suitable for Battery Charger.</t>
  </si>
  <si>
    <t>NN5N506005</t>
  </si>
  <si>
    <t>Poly Corbonate Seal</t>
  </si>
  <si>
    <t>NN5N506006</t>
  </si>
  <si>
    <t>Paper Seal</t>
  </si>
  <si>
    <t xml:space="preserve">36 KV CT,CTR-400/200/1,Accuracy 0.2 </t>
  </si>
  <si>
    <t>MM3M304016</t>
  </si>
  <si>
    <t>3 Phase 440V Energy Meter</t>
  </si>
  <si>
    <t>MM3M303010</t>
  </si>
  <si>
    <t xml:space="preserve">3 Phase 4 Wire Digital Amp Meter </t>
  </si>
  <si>
    <t xml:space="preserve">3 Phase 4 Wire Digital Volt Meter </t>
  </si>
  <si>
    <t>33 KV SF-6 CB (Old &amp; used &amp; Damage)</t>
  </si>
  <si>
    <t>II0I003001</t>
  </si>
  <si>
    <t>PG clamp For M to M conductor</t>
  </si>
  <si>
    <t>VV3V304002</t>
  </si>
  <si>
    <t>72.5 KV CT,CTR-200/100/01(Old Used)</t>
  </si>
  <si>
    <t>33 KV LA(Old&amp;Used) dismantled.</t>
  </si>
  <si>
    <t>SS0S003001</t>
  </si>
  <si>
    <t>132 KV Isolator (Old Used &amp; dismantled)</t>
  </si>
  <si>
    <t>SS0S005001</t>
  </si>
  <si>
    <t>33 KV Isolator  (Old Used &amp; dismantled)</t>
  </si>
  <si>
    <t>VV6V505001</t>
  </si>
  <si>
    <t>33 KV 3ph PT(Old Used &amp; Obsolete)dismantled.</t>
  </si>
  <si>
    <t>132 KV PT (Old &amp;  used) Damage</t>
  </si>
  <si>
    <t>JJ0J003008</t>
  </si>
  <si>
    <t>132 KV MOCB (old &amp; used) (Obsolete)</t>
  </si>
  <si>
    <t>SS6S610018</t>
  </si>
  <si>
    <t>HRC Fuse Fitting 20-32A,415V AC, Kit-Kat type complete.</t>
  </si>
  <si>
    <t>33KV vacuum Circuit Breaker (old,used)</t>
  </si>
  <si>
    <t>VV7V701010</t>
  </si>
  <si>
    <t>132 KV PT Clamp (As per Sample)</t>
  </si>
  <si>
    <t>132 KV LA (old &amp; used) (Obsolete)</t>
  </si>
  <si>
    <t>MM4M401007</t>
  </si>
  <si>
    <t>Electronic Trivector Meter ER300P.</t>
  </si>
  <si>
    <t>Secure 3 Phase 4 Wire E-3MO21 Meter.</t>
  </si>
  <si>
    <t>Secure 3 Phase 3 Wire energy meter.</t>
  </si>
  <si>
    <t>SS4S402001</t>
  </si>
  <si>
    <t>33 KV Isolator Jaw</t>
  </si>
  <si>
    <t>VV4V305013</t>
  </si>
  <si>
    <t>33 KV CT Ratio 200/100/01A (OLD &amp; Used)</t>
  </si>
  <si>
    <t>NN1N102003</t>
  </si>
  <si>
    <t>RTCC /PLTC Pannel 132/33 KV  40 MVA T/F (Old, used)</t>
  </si>
  <si>
    <t>RTCC /PLTC Pannel 132/33 KV 20 MVA T/F (Old, used)</t>
  </si>
  <si>
    <t>VV2V204000</t>
  </si>
  <si>
    <t>Transformer OIL (old, used)</t>
  </si>
  <si>
    <t>Ltr</t>
  </si>
  <si>
    <t>PP2P206002</t>
  </si>
  <si>
    <t>Distilled water plant's heating element</t>
  </si>
  <si>
    <t>NN0N001004</t>
  </si>
  <si>
    <t>DCDB panel 110V (old, used, obsolete)</t>
  </si>
  <si>
    <t>SS6S601001</t>
  </si>
  <si>
    <t>ACDB panel 440V 400A 3phase (old, used, damaged)</t>
  </si>
  <si>
    <t>33KV CT (200/100/1A) (Damaged)</t>
  </si>
  <si>
    <t>VV3V303007</t>
  </si>
  <si>
    <t>145KV CT (200/100/1A) (Old, Damaged)</t>
  </si>
  <si>
    <t>MM0M007003</t>
  </si>
  <si>
    <t>Buchholz Relay (Old, used &amp; defective)</t>
  </si>
  <si>
    <t>VV2V206001</t>
  </si>
  <si>
    <t>Oil Temperature Indicator (old &amp; Defective)</t>
  </si>
  <si>
    <t>VV2V207001</t>
  </si>
  <si>
    <t>Winding Temperature Indicator (old &amp; Defective)</t>
  </si>
  <si>
    <t>VV2V211001</t>
  </si>
  <si>
    <t>Marshalling box (old &amp; obsolete)</t>
  </si>
  <si>
    <t>VV6V507006</t>
  </si>
  <si>
    <t>33kv PT (33kv/110v)</t>
  </si>
  <si>
    <t>VV3V305006</t>
  </si>
  <si>
    <t>33kv CT (800-400/1A)</t>
  </si>
  <si>
    <t>33kv CT (400-200/1A)</t>
  </si>
  <si>
    <t>VV0V006002</t>
  </si>
  <si>
    <t>Station Transformre 11/0.4KV</t>
  </si>
  <si>
    <t>KM</t>
  </si>
  <si>
    <t>ACSR mix Conductor (Old, used)</t>
  </si>
  <si>
    <t>II0I004005</t>
  </si>
  <si>
    <t>Deer to Panther Clamps (Old, used)</t>
  </si>
  <si>
    <t>33KV isolator clamps (old, used)</t>
  </si>
  <si>
    <t>132KV CT(200-100/1A) with Junction box</t>
  </si>
  <si>
    <t>132KV Isolator Clamp</t>
  </si>
  <si>
    <t>SS5S501015</t>
  </si>
  <si>
    <t>Isolator Clamp for Zebra conductor</t>
  </si>
  <si>
    <t>33KV Isolator Jaw</t>
  </si>
  <si>
    <t>WTI</t>
  </si>
  <si>
    <t>OTI</t>
  </si>
  <si>
    <t>VV2V209001</t>
  </si>
  <si>
    <t>PRV (75mm valve)</t>
  </si>
  <si>
    <t>PRV (150mm valve)</t>
  </si>
  <si>
    <t>132KV CT (200/100/1A)  (Damaged)</t>
  </si>
  <si>
    <t>132KV LA (damaged)</t>
  </si>
  <si>
    <t>II0I001006</t>
  </si>
  <si>
    <t>Disc Insulator 90KN</t>
  </si>
  <si>
    <t>66KV PT (old &amp; dismantelled)</t>
  </si>
  <si>
    <t>Al Alloy PG clamp for Panther to Deer conductor</t>
  </si>
  <si>
    <t>II0I004003</t>
  </si>
  <si>
    <t>Al Alloy PG clamp for Deer to Deer conductor</t>
  </si>
  <si>
    <t>Isolator and CB clamps (old, used)</t>
  </si>
  <si>
    <t>KK3K201007</t>
  </si>
  <si>
    <t>33kv LA clamps(old, used)</t>
  </si>
  <si>
    <t>VV2V215012</t>
  </si>
  <si>
    <t>33kV side Bushing clamps for 40MVA T/R (old, used)</t>
  </si>
  <si>
    <t>33kv Isolator (damaged)</t>
  </si>
  <si>
    <t>VV5V407033</t>
  </si>
  <si>
    <t>33kV CT clamp suitable for ACSR Panther conductor.</t>
  </si>
  <si>
    <t>33KV PT Clamp</t>
  </si>
  <si>
    <t>33KV CT Clamp</t>
  </si>
  <si>
    <t>Silica Gel (Blue Crystal) size: 8-12 mm</t>
  </si>
  <si>
    <t>Copper bond flexible (9mm x 500mm)</t>
  </si>
  <si>
    <t>Sub-Total (A)</t>
  </si>
  <si>
    <t>(B)</t>
  </si>
  <si>
    <t>JE (Line) Mahipal Singh</t>
  </si>
  <si>
    <t>II3I306004</t>
  </si>
  <si>
    <t>Aluminum Jumper Cone Suitable For Panther Conductor.</t>
  </si>
  <si>
    <t>Al Single Tension Fitting compressed type (incomplete)</t>
  </si>
  <si>
    <t>AA1A102001</t>
  </si>
  <si>
    <t>GI Stay Wire 7/8 SWG</t>
  </si>
  <si>
    <t>II3I301008</t>
  </si>
  <si>
    <t>Mid span joint for E/W 7/9</t>
  </si>
  <si>
    <t>7/10 SWG Earth wire and Hardwear</t>
  </si>
  <si>
    <t>II3I305004</t>
  </si>
  <si>
    <t>Armor rod set for Panther Conducor</t>
  </si>
  <si>
    <t>PP0P002004</t>
  </si>
  <si>
    <t>Aluminum Aerial Roller 450 mm Spacing</t>
  </si>
  <si>
    <t>Single circuit B type tower (old, used &amp; damage) without Stub and Nuts &amp; Bolts</t>
  </si>
  <si>
    <t>120 KN disc insulator (old &amp; used)</t>
  </si>
  <si>
    <t>Vibration damper for ACSR panther conductor (old &amp; used)</t>
  </si>
  <si>
    <t>Vibration damper for GS Earth wire 7/10 SWG</t>
  </si>
  <si>
    <t>Disc Insulator 120 KN</t>
  </si>
  <si>
    <t>FF0F043012</t>
  </si>
  <si>
    <t>C type S/C tower template (C+0 tower)</t>
  </si>
  <si>
    <t>II31301004</t>
  </si>
  <si>
    <t>MS Joint</t>
  </si>
  <si>
    <t>ACSR Panther Conductor (Old &amp;Used Damaged) in bits</t>
  </si>
  <si>
    <t>Single circuit C type tower (old &amp; used) without Stub and Nut&amp; Bolts</t>
  </si>
  <si>
    <t>II1I105001</t>
  </si>
  <si>
    <t>"C" Type Boltless Wedge Clamp for Panther to Panther Conductor</t>
  </si>
  <si>
    <t>II51501005</t>
  </si>
  <si>
    <t>Single tension fitting for ACSR panther conductor suitable for 120 KN Disc insulator</t>
  </si>
  <si>
    <t>Disc insulator 120 KN</t>
  </si>
  <si>
    <t>II3I307006</t>
  </si>
  <si>
    <t>Danger plate</t>
  </si>
  <si>
    <t>II3I307001</t>
  </si>
  <si>
    <t>Number Plate</t>
  </si>
  <si>
    <t>II3I307003</t>
  </si>
  <si>
    <t>Phase Plate (Set of Three).</t>
  </si>
  <si>
    <t>Sets.</t>
  </si>
  <si>
    <t>Tower parts of 220KV and 132KV different type of tower (old used and dismantled)</t>
  </si>
  <si>
    <t>MT.</t>
  </si>
  <si>
    <t>ACSR Panther Conductor</t>
  </si>
  <si>
    <t>OPGW (24 Fiber) Old &amp; Used</t>
  </si>
  <si>
    <t>GI Nut, Bolt &amp; Washer off Size</t>
  </si>
  <si>
    <t>II1I110001</t>
  </si>
  <si>
    <t>T type clamp made of aluminium alloy suitable to panther to panther conductor</t>
  </si>
  <si>
    <t>Earthwire Bracket/Downlead clamp suitable for GS earthwire 7/9 or 7/10 SWG</t>
  </si>
  <si>
    <t>Clamp suitable for 7/3.15 or 7/9 or 7/10 SWG Earth wire</t>
  </si>
  <si>
    <t>Sub-Total (B)</t>
  </si>
  <si>
    <t>TOTAL (A+B) (In Rs.)</t>
  </si>
  <si>
    <t xml:space="preserve">Name of Zone: Garhwal </t>
  </si>
  <si>
    <t>Name of Circle: O&amp;M 400 KV Srinagar (G)</t>
  </si>
  <si>
    <t>Name of Division: 132 KV O&amp;M Division Srinagar (G)</t>
  </si>
  <si>
    <t>Name of Substation: 132 KV Substation Kotdwar</t>
  </si>
  <si>
    <t>Month: April - 2026 (Upto 22.04.2026)</t>
  </si>
  <si>
    <t>S. No.</t>
  </si>
  <si>
    <t>Unit Rate in Rs.</t>
  </si>
  <si>
    <t>Useble</t>
  </si>
  <si>
    <t>Unservicable</t>
  </si>
  <si>
    <t>Obsolate</t>
  </si>
  <si>
    <t>Remark</t>
  </si>
  <si>
    <t>NN0N002003</t>
  </si>
  <si>
    <t xml:space="preserve">Distance protection panel </t>
  </si>
  <si>
    <t>-</t>
  </si>
  <si>
    <t>FF1F105002</t>
  </si>
  <si>
    <t>16 mm Dia galv. HRH Bolt &amp; nut 60mm</t>
  </si>
  <si>
    <t>FF1F105001</t>
  </si>
  <si>
    <t>16 mm Dia galv. HRH Bolt &amp; nut 65mm</t>
  </si>
  <si>
    <t>Nut &amp; bolt (off size )</t>
  </si>
  <si>
    <t xml:space="preserve">Foundation anchor bolt </t>
  </si>
  <si>
    <t xml:space="preserve">40X16 mm Anti Thept Nut &amp; Bolt </t>
  </si>
  <si>
    <t xml:space="preserve">Kg. </t>
  </si>
  <si>
    <t xml:space="preserve">Anti oxidant forging terminal stud size 10X50 mm </t>
  </si>
  <si>
    <t>FF0F050004</t>
  </si>
  <si>
    <t xml:space="preserve">ABR Structure for gantary </t>
  </si>
  <si>
    <t>FF0F050025</t>
  </si>
  <si>
    <t>Steel structure PTV (PN)</t>
  </si>
  <si>
    <t>FF0F043001</t>
  </si>
  <si>
    <t xml:space="preserve">SS Template for A type D/C Tower </t>
  </si>
  <si>
    <t xml:space="preserve">Mid span joint for steel Portion 7/9 SWG panther conductor </t>
  </si>
  <si>
    <t>Mid span joint for  7/3.15 GS earth wire</t>
  </si>
  <si>
    <t xml:space="preserve">Mid span joint for Aluminium Portion ACSR panther conductor </t>
  </si>
  <si>
    <t xml:space="preserve">Suspension fitting for ACSR Panther conductor </t>
  </si>
  <si>
    <t xml:space="preserve">Single tension fitting for ACSR Panther conductor </t>
  </si>
  <si>
    <t xml:space="preserve">Dead end fitting for ACSR Panther conductor </t>
  </si>
  <si>
    <t>II5I501009</t>
  </si>
  <si>
    <t xml:space="preserve">Tension fitting for earth wire </t>
  </si>
  <si>
    <t xml:space="preserve">Repair sleeve for ACSR Panther conductor </t>
  </si>
  <si>
    <t xml:space="preserve">Mid span joint for 7/10 SWG Earth wire </t>
  </si>
  <si>
    <t>PP0P001002</t>
  </si>
  <si>
    <t xml:space="preserve">Come along clamp deer </t>
  </si>
  <si>
    <t xml:space="preserve">33 KV Disc fitting for ACSR panther </t>
  </si>
  <si>
    <t>Disc Insulator  70 KN (B&amp;S)</t>
  </si>
  <si>
    <t>Control cable 2 X 2.5 mm²</t>
  </si>
  <si>
    <t>FF0F050022</t>
  </si>
  <si>
    <t xml:space="preserve">Galvanized structure CCR colum &amp; beam </t>
  </si>
  <si>
    <t>VV5V406005</t>
  </si>
  <si>
    <t>CT/PT Junction box</t>
  </si>
  <si>
    <t xml:space="preserve">JRC- 124, 1-1 A Aux-75 +0150 V (Neutral unbalanced current relay) </t>
  </si>
  <si>
    <t>MM0M008004</t>
  </si>
  <si>
    <t xml:space="preserve">JRV-022, Aux-75 +0150 V (Difine time under voltage  relay) </t>
  </si>
  <si>
    <t>MM0M008001</t>
  </si>
  <si>
    <t xml:space="preserve">JRV-042, Aux-75 +0150 V (Difine time over voltage  relay) </t>
  </si>
  <si>
    <t>NN4N412003</t>
  </si>
  <si>
    <t>132 KV/33 KV TNC Switch for control panel 20Amp</t>
  </si>
  <si>
    <t>JJ7J701014</t>
  </si>
  <si>
    <t xml:space="preserve">33 KV Auxiliary Switch 13NO+ 13NC </t>
  </si>
  <si>
    <t>JJ7J701016</t>
  </si>
  <si>
    <t>Closed trip camp switch 8NO+ 8NC</t>
  </si>
  <si>
    <t>JJ5J503010</t>
  </si>
  <si>
    <t>Spring charge motor for 33 KV BHEL make</t>
  </si>
  <si>
    <t>MM0M019009</t>
  </si>
  <si>
    <t>Glass relay MKL3P-I 250 V AC 28 V DC 7 Amp. 11 pin</t>
  </si>
  <si>
    <t>MM0M019010</t>
  </si>
  <si>
    <t>Glass relay MKL3P-N 250 V AC 28 V DC 7 Amp. 11 pin</t>
  </si>
  <si>
    <t>MM3M304009</t>
  </si>
  <si>
    <t>Watt meter suitable for CTR 400/1 A</t>
  </si>
  <si>
    <t>C-Type boltless clamp with stoper suitable for panther to panther conductor</t>
  </si>
  <si>
    <t>II1I102001</t>
  </si>
  <si>
    <t>C-Type boltless clamp with stoper suitable for moose to moose conductor</t>
  </si>
  <si>
    <t>II1I102004</t>
  </si>
  <si>
    <t>C-Type boltless clamp with stoper suitable for moose to panther conductor</t>
  </si>
  <si>
    <t>VV6V507004</t>
  </si>
  <si>
    <t>145 KV CVT accuracy class 0.2 Mehru make</t>
  </si>
  <si>
    <t>VV3V303004</t>
  </si>
  <si>
    <t>132 KV CT 400/200/1 A, 0.2 accuracy (Repaired)</t>
  </si>
  <si>
    <t>ACSR Panther conductor in pieces (Old)</t>
  </si>
  <si>
    <t>120 KN Disc Insulator (Old)</t>
  </si>
  <si>
    <t>Pilot Fitting for ACSR Panther Conductor suitable for 70 KN Disc Insulator</t>
  </si>
  <si>
    <t>FF0F050028</t>
  </si>
  <si>
    <t>B Type DC Galvanized steel lattice tower with Bolts, Nuts, flat washers, pack washers &amp; stub including 3 mtr., 6 mtr., &amp; 9 mtr body extension (Stub) HT</t>
  </si>
  <si>
    <t>B Type DC Galvanized steel lattice tower with Bolts, Nuts, flat washers, pack washers &amp; stub including 3 mtr., 6 mtr., &amp; 9 mtr body extension (Stub) MS</t>
  </si>
  <si>
    <t>ACSR Panther Conductor (in bits)</t>
  </si>
  <si>
    <t>GS Earth wire 7/10 SWG (in bits)</t>
  </si>
  <si>
    <t>Tension Fitting for GS Earth wire 7/10 SWG</t>
  </si>
  <si>
    <t>Repair Sleave for Panther Conductor</t>
  </si>
  <si>
    <t>Deep Suspension fitting for ACSR Panther Conductor</t>
  </si>
  <si>
    <t>PG Clamp for ACSR Panther Conductor</t>
  </si>
  <si>
    <t>C Type Galvanized steel lattice tower with Bolts, Nuts, flat washers, pack washers &amp; stub including 3 mtr., 6 mtr., &amp; 9 mtr body extension (X-Arm) MS</t>
  </si>
  <si>
    <t>AA0A002001</t>
  </si>
  <si>
    <t>ACSR Moose Conductor</t>
  </si>
  <si>
    <t>C-Typa boltless wedge clamp with stoper for Moose to Moose conductor</t>
  </si>
  <si>
    <t>C-Typa boltless wedge clamp with stoper for Panther to Panther conductor</t>
  </si>
  <si>
    <t xml:space="preserve">C-Typa boltless wedge clamp with stoper for Moose to Panther </t>
  </si>
  <si>
    <t>36 KV outdoor CT ratio 800/400/1 Amp. 3 Core, class 0.2 with junction box</t>
  </si>
  <si>
    <t>70 KN Disc Insulators (O&amp;U)</t>
  </si>
  <si>
    <t>Pad Type Circuit Breaker Clamp for Panther Conductor</t>
  </si>
  <si>
    <t>Pad Type Isolator Clamp for Panther Conductor</t>
  </si>
  <si>
    <t>CT Clamp for Panther Conductor</t>
  </si>
  <si>
    <t>Pad Type Circuit Breaker Clamp for Moose Conductor</t>
  </si>
  <si>
    <t>Pad Type Isolator Clamp for Moose Conductor</t>
  </si>
  <si>
    <t>CT Clamp for Twin Moose Conductor</t>
  </si>
  <si>
    <t>Isolator Clamp Bi-Directional Type for Panther Conductor</t>
  </si>
  <si>
    <t>33 KV SF6 CGL make circuit breaker (old &amp;used &amp;dismantaled), Damaged</t>
  </si>
  <si>
    <t>PSDF</t>
  </si>
  <si>
    <t>33 KV SF6 ABB make circuit breaker (old&amp;used &amp; dismantaled), Damaged</t>
  </si>
  <si>
    <t>132 KV CT 400/200/1 A (old &amp; used), Damaged</t>
  </si>
  <si>
    <t>33 KV PT (old &amp; used), Damaged</t>
  </si>
  <si>
    <t>33 KV VCB BHEL make (old, used &amp; dismentled), Damaged</t>
  </si>
  <si>
    <t>33 KV CT 800/400/1 A damaged</t>
  </si>
  <si>
    <t>33 KV CT 400/200/1 A  damaged</t>
  </si>
  <si>
    <t>33 KV Circuit breaker ABB make (O&amp;U) damaged</t>
  </si>
  <si>
    <t>33 KV PT 3-Ph. (old &amp; used)/ Repairable</t>
  </si>
  <si>
    <t>Numerical Relay REX-521 make ABB (old &amp; used)/Repairable</t>
  </si>
  <si>
    <t>ACDB (Old &amp; Defective)/Repairable</t>
  </si>
  <si>
    <t>DCDB (Old &amp; Defective)/Repairable</t>
  </si>
  <si>
    <t>132 KV LA (old &amp; used)</t>
  </si>
  <si>
    <t>33 KV CT 400/200/1 A (old &amp; used)</t>
  </si>
  <si>
    <t>33 KV LA (old &amp; used)</t>
  </si>
  <si>
    <t>33 KV Isolator without earth switch (old &amp; used)/Repairable</t>
  </si>
  <si>
    <t>33 Bus post insulator (old &amp; used)</t>
  </si>
  <si>
    <t>Numerical relay MICOM P111 (old &amp; used)</t>
  </si>
  <si>
    <t>132 KV CVT (old &amp; used)</t>
  </si>
  <si>
    <t>132 KV CT 200/100/1 A (old &amp; used)</t>
  </si>
  <si>
    <t>33 KV tripple feeder C&amp;R Panel without relay</t>
  </si>
  <si>
    <t xml:space="preserve">Jeep M&amp;M Model 5400 PP 2189 soft </t>
  </si>
  <si>
    <t>Mechanical relay (O&amp;U)</t>
  </si>
  <si>
    <t>Iron scrap</t>
  </si>
  <si>
    <t>2 V Battery cell, 200 AH (O&amp;U Unusable )</t>
  </si>
  <si>
    <t>132 KV Pneumatic type circuit breaker CGL make (old, used, defective &amp; dismentaled), Damaged</t>
  </si>
  <si>
    <t>132 KV Pneumatic type circuit breaker ABB make (old, used, defective &amp; dismentaled), Damaged</t>
  </si>
  <si>
    <t>132 KV LA (old, used &amp; damaged)</t>
  </si>
  <si>
    <t>132 KV LA (old &amp; used &amp; damaged)</t>
  </si>
  <si>
    <t>RTCC Panel (defective)</t>
  </si>
  <si>
    <t>Tower parts (scrap)</t>
  </si>
  <si>
    <t>T/F Cooling fan size 450 mm (Damage)</t>
  </si>
  <si>
    <t>Battery charger make Expo-fyn (Old &amp; Defective)</t>
  </si>
  <si>
    <t>ACSR Panther conductor Scrap</t>
  </si>
  <si>
    <t>132 KV C-type Tower parts scrap</t>
  </si>
  <si>
    <t xml:space="preserve">Differential Relay (defective) </t>
  </si>
  <si>
    <t>ACSR Panther Conductor bits (Scrap)</t>
  </si>
  <si>
    <t>Earth Wire bits (Scrap)</t>
  </si>
  <si>
    <t>33 KV VCB CGL make circuit breaker (old &amp; used &amp; dismantaled) / Not Repairable</t>
  </si>
  <si>
    <t>33 KV CT 800/400/1 A (old &amp; used)/Not Repairable</t>
  </si>
  <si>
    <t>2V Battery Cell 300AH (Old &amp; unusable)</t>
  </si>
  <si>
    <t>Battery Charger make Caldyne (Old &amp; Defective)</t>
  </si>
  <si>
    <t>Total (in Rs.)</t>
  </si>
  <si>
    <t>Grand Total (in Rs.)</t>
  </si>
  <si>
    <t>Name  of  Items</t>
  </si>
  <si>
    <t>Unit Rate (in Rs)</t>
  </si>
  <si>
    <t xml:space="preserve">Total amount in Rs. </t>
  </si>
  <si>
    <t xml:space="preserve"> FF2F201004</t>
  </si>
  <si>
    <t>M.S. Round 36mm</t>
  </si>
  <si>
    <t>FF2F202005</t>
  </si>
  <si>
    <t>MS Flat 32x6mm</t>
  </si>
  <si>
    <t>CC2C201001</t>
  </si>
  <si>
    <t xml:space="preserve">H.F.Cable </t>
  </si>
  <si>
    <t>Earth wire</t>
  </si>
  <si>
    <t>PP2P223007</t>
  </si>
  <si>
    <t>NOKIA 130DS, Rm-1035</t>
  </si>
  <si>
    <t>VV3V302004</t>
  </si>
  <si>
    <t>245KV CT 800/300/1 Amp</t>
  </si>
  <si>
    <t>I-Tel Power Pro (smartphone)P41</t>
  </si>
  <si>
    <t>Biometric Attendance System Bio 27</t>
  </si>
  <si>
    <t xml:space="preserve"> KK0K005001</t>
  </si>
  <si>
    <t>33KV Lighting arrester</t>
  </si>
  <si>
    <t>MM0M002007</t>
  </si>
  <si>
    <t>Differential relay ABB make RADSB(Old and used)</t>
  </si>
  <si>
    <t>Annunciator (24 window)</t>
  </si>
  <si>
    <t>Used and dirty Oil filled drums</t>
  </si>
  <si>
    <t>VV2V210003</t>
  </si>
  <si>
    <t>Gate Valve (used and damaged)</t>
  </si>
  <si>
    <t>VV3V303002</t>
  </si>
  <si>
    <t>CT 145KV 800/400/1 (Used and damaged)</t>
  </si>
  <si>
    <t xml:space="preserve"> KK0K003001</t>
  </si>
  <si>
    <t>145KV LA (Damaged and Burned)</t>
  </si>
  <si>
    <t xml:space="preserve">Empty oil drums </t>
  </si>
  <si>
    <t>VV3V305009</t>
  </si>
  <si>
    <t>CT 33KV 400/200/1A (Damaged and bursted)</t>
  </si>
  <si>
    <t xml:space="preserve"> II5I504005</t>
  </si>
  <si>
    <t>Pilot fitting for ACSR Panther</t>
  </si>
  <si>
    <t>Mid span compression joint for ACSR panther</t>
  </si>
  <si>
    <t>Repair sleeve for ACSR Panther</t>
  </si>
  <si>
    <t>33KV LA damaged and bursted</t>
  </si>
  <si>
    <t>33KV VCB ABB make (Old &amp; Used) Defective.</t>
  </si>
  <si>
    <t>NOS</t>
  </si>
  <si>
    <t xml:space="preserve"> VV3V303006</t>
  </si>
  <si>
    <t>132KV CT 200/100/1(Old Used, defective and broken)</t>
  </si>
  <si>
    <t>33KV VCB (old, used &amp; damaged)</t>
  </si>
  <si>
    <t>VV3V303003</t>
  </si>
  <si>
    <t>145KV (5 Core) Current Transformer 400/200/1</t>
  </si>
  <si>
    <t xml:space="preserve"> VV3V305004</t>
  </si>
  <si>
    <t>36KV (5 Core) Current Transformer (1 Phase) (800/400/1 Amp)</t>
  </si>
  <si>
    <t>Transformer oil (old and used)</t>
  </si>
  <si>
    <t>LTR</t>
  </si>
  <si>
    <t>CC0C002006</t>
  </si>
  <si>
    <t>2.5sqmm 14 core control cable</t>
  </si>
  <si>
    <t>Flange 3" size with nut and bolts.</t>
  </si>
  <si>
    <t>VV6V505002</t>
  </si>
  <si>
    <t>36KV Potential Transformer (1 Phase)</t>
  </si>
  <si>
    <t>ACSR Panther conductor in Pieces</t>
  </si>
  <si>
    <t>Tower Part (Incomplete and Damaged)</t>
  </si>
  <si>
    <t>VV3V303005</t>
  </si>
  <si>
    <t>145KV (5 Core) Current Transformer (Ratio 200/100/1A) with junction box</t>
  </si>
  <si>
    <t xml:space="preserve"> PP2P223001</t>
  </si>
  <si>
    <t>Samsung A04e Smartphone.</t>
  </si>
  <si>
    <t>Mid span joint for steel portion 7/9 SWG Panther Conductor</t>
  </si>
  <si>
    <t>Mid span joint for aluminum portion 
ACSR Panther conductor.</t>
  </si>
  <si>
    <t>Repair sleeve for ACSR Panther conductor.</t>
  </si>
  <si>
    <t>CC0C004018</t>
  </si>
  <si>
    <t>2 core, 2.5 Sq mm control cable</t>
  </si>
  <si>
    <t xml:space="preserve"> CC1C103014</t>
  </si>
  <si>
    <t>4 core, 16 Sq mm power cable</t>
  </si>
  <si>
    <t>132KV CT with clamp (Old and Dismentled)</t>
  </si>
  <si>
    <t>132KV C-type Tower parts scrap.</t>
  </si>
  <si>
    <t xml:space="preserve"> II2I205002</t>
  </si>
  <si>
    <t>Aluminium Pad Clamps for E/W.</t>
  </si>
  <si>
    <t>Electronegative SF6 Gas</t>
  </si>
  <si>
    <t>120KN Disc insulator</t>
  </si>
  <si>
    <t>110V DCDB</t>
  </si>
  <si>
    <t xml:space="preserve">Total in Rs. </t>
  </si>
  <si>
    <t>INVENTORY (Stock)</t>
  </si>
  <si>
    <t xml:space="preserve">Name of Zone - Garhwal Zone </t>
  </si>
  <si>
    <t>Name of Circle - O&amp; M Circle Rishikesh</t>
  </si>
  <si>
    <t>Name of Division-  O&amp;M Division 220 KV Sub Station Chamba Tehri Garhwal.</t>
  </si>
  <si>
    <t>Name of Sub Station-  220 KV Sub Station Chamba T.G. Line</t>
  </si>
  <si>
    <t>Month-</t>
  </si>
  <si>
    <t>S.No.</t>
  </si>
  <si>
    <t>Name of item</t>
  </si>
  <si>
    <t>Unit Rate in RS.</t>
  </si>
  <si>
    <t>Non-Moving</t>
  </si>
  <si>
    <t>II2I202001</t>
  </si>
  <si>
    <t>S/T clamp Suitable for 7/9 SWG E/W</t>
  </si>
  <si>
    <t>PP0P018009</t>
  </si>
  <si>
    <t>D Shackle</t>
  </si>
  <si>
    <t>Extension Link</t>
  </si>
  <si>
    <t>FF0F042012</t>
  </si>
  <si>
    <t>Template 'C' Type (1 set) W/O Nut &amp; Bolt</t>
  </si>
  <si>
    <t>Mid Span compression joint for earth wire size 7/3.66mm</t>
  </si>
  <si>
    <t>II3I301003</t>
  </si>
  <si>
    <t>Mid span compression joint suitable for ACSR Zebra conductor</t>
  </si>
  <si>
    <t>Vibration damper suitable for ACSR Zebra conductor</t>
  </si>
  <si>
    <t>II3I302003</t>
  </si>
  <si>
    <t>Repair Sleeve suitable for ACSR Zebra conductor</t>
  </si>
  <si>
    <t>PG clamp Zebra to Zebra</t>
  </si>
  <si>
    <t>ACSR Zebra conductor Damaged in bits</t>
  </si>
  <si>
    <t>FF0F042005</t>
  </si>
  <si>
    <t>Template  220 KV DC 'C' type tower W/O Nut &amp; Bolt( Incomplete)</t>
  </si>
  <si>
    <t>FF0F042013</t>
  </si>
  <si>
    <t>Template +6 mtr extension 'C' type tower W/O Nut &amp; Bolt ( Incomplete)</t>
  </si>
  <si>
    <t>FF0F042011</t>
  </si>
  <si>
    <t>Template +6 Mtr. Extension 'B' type tower W/O Nut &amp; Bolt (incomeplete)</t>
  </si>
  <si>
    <t>ACSR zebra conductor (Old used and dismantled)</t>
  </si>
  <si>
    <t>7/9 SWG E/W (Old used and dismantled)</t>
  </si>
  <si>
    <t>Disc insulator 160 KN ( Old used and dismantled)</t>
  </si>
  <si>
    <t>Vibration damper  for  Zebra (Old used and dismantled)</t>
  </si>
  <si>
    <t>Vibration damper for 7/9 SWG E/W ( Old used and dismantled)</t>
  </si>
  <si>
    <t>PG clamp Zebra to Zebra (Old used and dismantled)</t>
  </si>
  <si>
    <t>G.I Nut Bolt&amp; Washer (Old used and dismantled)</t>
  </si>
  <si>
    <t>G.I Tower part (Old used and dismantled)</t>
  </si>
  <si>
    <t>II5I502004</t>
  </si>
  <si>
    <t>Double Tension fitting for ACSR Zebra conductor</t>
  </si>
  <si>
    <t>Set.</t>
  </si>
  <si>
    <t>II5I504004</t>
  </si>
  <si>
    <t>Single suspension fitting for ACSR Zebra conductor suitable for 70 KN disc insulator</t>
  </si>
  <si>
    <t>Tension fitting for GS Earth wire 7/9 SWG</t>
  </si>
  <si>
    <t>II5I504009</t>
  </si>
  <si>
    <t>Suspension fitting for GS Earth wire 7/9 SWG</t>
  </si>
  <si>
    <t>II3I304003</t>
  </si>
  <si>
    <t>Hanger rod suitable for 220 KV D/C A type tower</t>
  </si>
  <si>
    <t>FF0F021008</t>
  </si>
  <si>
    <t>B+6 type S/C tower, stub (galvanized) ( including nut bolt and washer)</t>
  </si>
  <si>
    <t>MS Joint for Zebra cond. (Steel)</t>
  </si>
  <si>
    <t xml:space="preserve">Scrap for G.I. tower parts, fitting </t>
  </si>
  <si>
    <t>ACSR Deer conductor damaged in bits</t>
  </si>
  <si>
    <t>G.I tower parts 220 KV C Type S/c Tower( Old used and dismantled)</t>
  </si>
  <si>
    <t>ACSR Zebra Conductor.</t>
  </si>
  <si>
    <t>AA1A101001</t>
  </si>
  <si>
    <t>G.I Earth wire 7/9 SWG(6.64x1)x1.02</t>
  </si>
  <si>
    <t>Vibration damper for Zebra Conductor</t>
  </si>
  <si>
    <t>II3I303008</t>
  </si>
  <si>
    <t>Vibration damper for GS Earth Wire 7/9 SWG</t>
  </si>
  <si>
    <t xml:space="preserve"> +6 Mtr. Extension of C type tower (Fabricated)</t>
  </si>
  <si>
    <t>FF1F109005</t>
  </si>
  <si>
    <t>G.I washer 16x10 mm</t>
  </si>
  <si>
    <t>kg.</t>
  </si>
  <si>
    <t>FF0F002213</t>
  </si>
  <si>
    <r>
      <t>Super structure tower type'C' with stub &amp; Cleat</t>
    </r>
    <r>
      <rPr>
        <b/>
        <sz val="8"/>
        <rFont val="Times New Roman"/>
        <family val="1"/>
      </rPr>
      <t xml:space="preserve"> (Only stub and cleat)</t>
    </r>
  </si>
  <si>
    <t>Single Tension fitting for GS Earth wire 7/3.66 mm</t>
  </si>
  <si>
    <t xml:space="preserve">No. </t>
  </si>
  <si>
    <t>Repair Sleeves for ACSR Zebra Conductor</t>
  </si>
  <si>
    <t>Steel wire rope 8 mm Thick</t>
  </si>
  <si>
    <t>II1I103001</t>
  </si>
  <si>
    <t>C wedge clamp Deer to Deer</t>
  </si>
  <si>
    <t>II1I103002</t>
  </si>
  <si>
    <t>C wedge clamp Deer to Zebra</t>
  </si>
  <si>
    <t>FF1F101016</t>
  </si>
  <si>
    <t>G.I Nut and Bolt size 16x65 mm</t>
  </si>
  <si>
    <t>FF1F1101008</t>
  </si>
  <si>
    <t>Step Bolt 5/8"x175mm</t>
  </si>
  <si>
    <t>II5I501004</t>
  </si>
  <si>
    <t>Tension Fitting for Single ACSR Zebra Conductor</t>
  </si>
  <si>
    <t>PG Clamp Zebra to Zebra</t>
  </si>
  <si>
    <t>PG Clamp (Old used and dismantled)</t>
  </si>
  <si>
    <t xml:space="preserve">Flexible copper bond for 7/3.66mm GS Earth wire or 7/9 SWG </t>
  </si>
  <si>
    <t xml:space="preserve">PG clamp suitable for 7/9 SWG Earth Wire </t>
  </si>
  <si>
    <t>Tension Fitting for GS Earth wire 7/3.66 SWG</t>
  </si>
  <si>
    <t xml:space="preserve">Earthing Lug Suitable for Earth wire 7/9 SWG </t>
  </si>
  <si>
    <t>Bull dofg grip clamp suitable for Earth wire 7/9 SWG</t>
  </si>
  <si>
    <t>Turn Buckle 2 ton capacity</t>
  </si>
  <si>
    <t>Nuts and Bolts M 16x35mm</t>
  </si>
  <si>
    <t>Nuts and Bolts M 16x50mm</t>
  </si>
  <si>
    <t>Nuts and Bolts M 16x55mm</t>
  </si>
  <si>
    <t>Nuts and Bolts M 16x60mm</t>
  </si>
  <si>
    <t>Nuts and Bolts M 16x65mm</t>
  </si>
  <si>
    <t>Nuts and Bolts M 16x70mm</t>
  </si>
  <si>
    <t>Nuts and Bolts M 16x75mm</t>
  </si>
  <si>
    <t>Tower part of 220 KV S/C B type tower</t>
  </si>
  <si>
    <t xml:space="preserve"> Single Tension fitting (160 KN) Single Zebra Conductor along with all accessories</t>
  </si>
  <si>
    <t>Single Tension fitting (160 KN) Single Deer along with all accessories</t>
  </si>
  <si>
    <t xml:space="preserve"> Double Tension fitting (160 KN) for single Zebra (suitable for 1x2 insulator string) along with all accessories</t>
  </si>
  <si>
    <t xml:space="preserve"> Double Tension fitting (160 KN) for single Deer (suitable for 1x2 insulator string) along with all accessories</t>
  </si>
  <si>
    <t xml:space="preserve"> Repair sleeve for ACSR Deer along with all accessories</t>
  </si>
  <si>
    <t>Supply of Mid span compression joint for ACSR Zebra along with all accessories</t>
  </si>
  <si>
    <t xml:space="preserve"> Mid span compression joint for ACSR Deer along with all accessories</t>
  </si>
  <si>
    <t>Preformed Armour Rod Suitable ACSR Zebra Conductor</t>
  </si>
  <si>
    <t>Disc Insulator 7000kg. Capacity</t>
  </si>
  <si>
    <t>Single supsension fitting for Zebra Conductor (90KN)</t>
  </si>
  <si>
    <t>Pilot fitting for zebra Conductor (90KN)</t>
  </si>
  <si>
    <t>Flexible Cu Bond For Earthwire</t>
  </si>
  <si>
    <t xml:space="preserve">Zebra to Zebra PG Clamp </t>
  </si>
  <si>
    <t>Name of Store Incharge- Sangeeta Negi (JE)</t>
  </si>
  <si>
    <t>Name of the Zone : Garhwal Zone</t>
  </si>
  <si>
    <t>For the Month of : M/o April2026(01/04/26 to 22/04/26)</t>
  </si>
  <si>
    <t>Name of Circle- 400kV O&amp;M Circle Rishikesh</t>
  </si>
  <si>
    <t>Name of the Division : 220kV O&amp;M Division Chamba T.G.</t>
  </si>
  <si>
    <t>Name of the Substation: 220kV Substation Chamba T.G.</t>
  </si>
  <si>
    <t>Sl. No.</t>
  </si>
  <si>
    <t>Description of Items</t>
  </si>
  <si>
    <t xml:space="preserve">Rate </t>
  </si>
  <si>
    <t>VV1V101022</t>
  </si>
  <si>
    <t>HT Bushing for 25 MVA T/F-I (220/33 KV)</t>
  </si>
  <si>
    <t>HT Bushing for 25 MVA T/F-II (220/33 KV)</t>
  </si>
  <si>
    <t>ZZ2Z005004</t>
  </si>
  <si>
    <t>250 KVA T/F Bushing rod</t>
  </si>
  <si>
    <t xml:space="preserve">36 KV CT 400/200/1 Amp </t>
  </si>
  <si>
    <t xml:space="preserve">33 KV CT 500/1Amp </t>
  </si>
  <si>
    <t>ADD ON block</t>
  </si>
  <si>
    <t>Contactor TC Make 110 Volt</t>
  </si>
  <si>
    <t>NN4N407001</t>
  </si>
  <si>
    <t>Time Delay Block</t>
  </si>
  <si>
    <t>ZZ1Z001001</t>
  </si>
  <si>
    <t>Empty nytrogen cylinder</t>
  </si>
  <si>
    <t>FF2F206002</t>
  </si>
  <si>
    <t>Fabricated fish plate 125x125x12 mm</t>
  </si>
  <si>
    <t>245 KV Post insulator (solid core)</t>
  </si>
  <si>
    <t>ZZ1Z002001</t>
  </si>
  <si>
    <t>Sleeper cut piece wooden</t>
  </si>
  <si>
    <t>ST Pole</t>
  </si>
  <si>
    <t>YY1Y108035</t>
  </si>
  <si>
    <t>Contactor TC Make 24 Volt DC</t>
  </si>
  <si>
    <t>RS Joist</t>
  </si>
  <si>
    <t>VV1V101023</t>
  </si>
  <si>
    <t>33 KV porcelene Bushing LV Side 25 MVA T/F-II (220/33 KV)</t>
  </si>
  <si>
    <t>Oil Temp. Indicator</t>
  </si>
  <si>
    <t>Winding Temp. Indicator</t>
  </si>
  <si>
    <t>F107</t>
  </si>
  <si>
    <t>Anchor bolt</t>
  </si>
  <si>
    <t>VV6V601004</t>
  </si>
  <si>
    <t>33 KV PT junction box</t>
  </si>
  <si>
    <t>FF2F202003</t>
  </si>
  <si>
    <t>MS flate 50x6 mm</t>
  </si>
  <si>
    <t>Bolted type tension fitting for 7/9 swg E/W</t>
  </si>
  <si>
    <t>PP2P224002</t>
  </si>
  <si>
    <t>Telephone set</t>
  </si>
  <si>
    <t>Hand telephone set</t>
  </si>
  <si>
    <t>Evax type mdx-50 with 16-subscriber</t>
  </si>
  <si>
    <t>FF2F207001</t>
  </si>
  <si>
    <t>MS welded mesh 14 SWG 1/4"</t>
  </si>
  <si>
    <t>E/W clamp SP-55</t>
  </si>
  <si>
    <t>JJ7J701015</t>
  </si>
  <si>
    <t>Auxilary switch 10 NO &amp; 10NC 6NBB contact</t>
  </si>
  <si>
    <t>MM0M009005</t>
  </si>
  <si>
    <t>Trip ckt supervision relay</t>
  </si>
  <si>
    <t>JJ7J707004</t>
  </si>
  <si>
    <t>SF-6 Gas cylinder (empty) 9Kg capacity</t>
  </si>
  <si>
    <t>PP1P126016</t>
  </si>
  <si>
    <t>Energy meter L&amp;T make (old &amp; used)</t>
  </si>
  <si>
    <t>TT1T101034</t>
  </si>
  <si>
    <t>Quarterly maintenance register of Transformer</t>
  </si>
  <si>
    <t>TT1T101036</t>
  </si>
  <si>
    <t>Quarterly maintenance register of 220KV Bays</t>
  </si>
  <si>
    <t>TT1T101037</t>
  </si>
  <si>
    <t>Annual maintenance register of 220KV Bays</t>
  </si>
  <si>
    <t>TT1T101038</t>
  </si>
  <si>
    <t>Quarterly maintenance register of 33KV Bays</t>
  </si>
  <si>
    <t>TT1T101041</t>
  </si>
  <si>
    <t>Plant history register</t>
  </si>
  <si>
    <t>TT1T101040</t>
  </si>
  <si>
    <t>Message register</t>
  </si>
  <si>
    <t>TT1T101026</t>
  </si>
  <si>
    <t>Instruction register</t>
  </si>
  <si>
    <t>TT1T101017</t>
  </si>
  <si>
    <t>Authorization register</t>
  </si>
  <si>
    <t>TT1T101027</t>
  </si>
  <si>
    <t>Inspection register</t>
  </si>
  <si>
    <t>TT1T101023</t>
  </si>
  <si>
    <t>Defect register</t>
  </si>
  <si>
    <t>TT1T101046</t>
  </si>
  <si>
    <t>Testing register</t>
  </si>
  <si>
    <t>TT1T101028</t>
  </si>
  <si>
    <t>LA Surge counter reading register</t>
  </si>
  <si>
    <t>TT1T101049</t>
  </si>
  <si>
    <t>Trunk call register</t>
  </si>
  <si>
    <t>TT1T101021</t>
  </si>
  <si>
    <t>Compressor reading register</t>
  </si>
  <si>
    <t>Tyre truck (old &amp; used) damaged</t>
  </si>
  <si>
    <t>Aluminium scrap</t>
  </si>
  <si>
    <t>Ring type double core CT 400/200/5Amp.</t>
  </si>
  <si>
    <t>VV4V306004</t>
  </si>
  <si>
    <t>11 KV CT 600/300/1 Amp</t>
  </si>
  <si>
    <t>11 KV CT 200/1 Amp</t>
  </si>
  <si>
    <t xml:space="preserve">33 KV CT 200/100/1Amp </t>
  </si>
  <si>
    <t xml:space="preserve">33 KV CT 200/1Amp </t>
  </si>
  <si>
    <t>YY1Y102002</t>
  </si>
  <si>
    <t>Battery charger 110 V/300 Ah (old &amp; used)</t>
  </si>
  <si>
    <t>SS0S002001</t>
  </si>
  <si>
    <t>220 KV Bus-Isolator (Old &amp; Used)</t>
  </si>
  <si>
    <t>Structure for 220 KV isolator (old &amp; used)</t>
  </si>
  <si>
    <t>PN Structure (old &amp; used)</t>
  </si>
  <si>
    <t>TVM 3-Phase 4-wire 63.5x3(-/110V)</t>
  </si>
  <si>
    <t>MM0M001007</t>
  </si>
  <si>
    <t>Distance protection relay Type YTG (old &amp; used).</t>
  </si>
  <si>
    <t>MM0M007013</t>
  </si>
  <si>
    <t>Neutral Imped. Replica Type YTG-31 (old &amp; used).</t>
  </si>
  <si>
    <t>MM0M019004</t>
  </si>
  <si>
    <t>Power swing blocking relay Type-YTG (old &amp; used).</t>
  </si>
  <si>
    <t>MM0M005006</t>
  </si>
  <si>
    <t>Instant earth fault relay Type-CAG (old &amp; used).</t>
  </si>
  <si>
    <t>MM0M010001</t>
  </si>
  <si>
    <t>Auxiliary relay Type-VAA (old &amp; used).</t>
  </si>
  <si>
    <t>MM0M016001</t>
  </si>
  <si>
    <t>Definite time relay Type - VTT (old &amp; used).</t>
  </si>
  <si>
    <t>36 KV CT having ratio 600-300/1 Amp.</t>
  </si>
  <si>
    <t>CC2C201003</t>
  </si>
  <si>
    <t>H.F.Cable</t>
  </si>
  <si>
    <t>TT1T102006</t>
  </si>
  <si>
    <t>Work Permit Book</t>
  </si>
  <si>
    <t>ZZ2Z005001</t>
  </si>
  <si>
    <t>ACSR Deer Conductor (old &amp; used) in bits</t>
  </si>
  <si>
    <t>TVM 3-Phase 4-wire 63.5x3(-/110V) (old &amp; used)</t>
  </si>
  <si>
    <t>Energy meter Secure make (old &amp; used)</t>
  </si>
  <si>
    <t>CC0C001020</t>
  </si>
  <si>
    <t>1.1KV 2x2.5sqmm.  FRLS control cable.</t>
  </si>
  <si>
    <t>70 KN Disk Insulator.</t>
  </si>
  <si>
    <t>Overhead Shield wire</t>
  </si>
  <si>
    <t>GI Nuts &amp; Bolts.</t>
  </si>
  <si>
    <t>JJ2J201003</t>
  </si>
  <si>
    <t>Closing Coil 220VDC,Old</t>
  </si>
  <si>
    <t>JJ2J201001</t>
  </si>
  <si>
    <t>Tripping Coil 220VDC,Old</t>
  </si>
  <si>
    <t>JJ7J701027</t>
  </si>
  <si>
    <t>Contactor 220VDC, 25A,Old</t>
  </si>
  <si>
    <t>JJ7J701028</t>
  </si>
  <si>
    <t>Contactor 220VDC, 10A,Old</t>
  </si>
  <si>
    <t>PD timer  220V DC old &amp; used.</t>
  </si>
  <si>
    <t>MM3M303006</t>
  </si>
  <si>
    <t>Digital Ampere meter CTR 500/1,Accuracy class 0.5</t>
  </si>
  <si>
    <t>MM3M303007</t>
  </si>
  <si>
    <t>Digital Ampere meter CTR 400/1,Accuracy class 0.5</t>
  </si>
  <si>
    <t>MM3M303009</t>
  </si>
  <si>
    <t>Digital Ampere meter CTR 200/1,Accuracy class 0.5</t>
  </si>
  <si>
    <t>Digital Ampere meter CTR 100/1,Accuracy class 0.5</t>
  </si>
  <si>
    <t>Sf-6 gas</t>
  </si>
  <si>
    <t>Auxillary relay type VAA  (old &amp;used)</t>
  </si>
  <si>
    <t>VV3V305003</t>
  </si>
  <si>
    <t>33kV CT of ratio 1000/1 Amp</t>
  </si>
  <si>
    <t>VV2V204001</t>
  </si>
  <si>
    <t>Transformer oil (fresh) drum each 209 Ltr.</t>
  </si>
  <si>
    <t>Numerical relay Alstom make old &amp; used</t>
  </si>
  <si>
    <t>36kV Potential transformer</t>
  </si>
  <si>
    <t>33kV PT(old &amp; used)</t>
  </si>
  <si>
    <t>KK0K002001</t>
  </si>
  <si>
    <t>220kV LA (old &amp; used)</t>
  </si>
  <si>
    <t>ACSR Zebra Conductor (old used &amp; Damaged) in bits</t>
  </si>
  <si>
    <t>220 KV S&amp;S make  channel type Isolator w/o jaw &amp; blade incomplete (old &amp; used)</t>
  </si>
  <si>
    <t>220kV S&amp;S make pipe type Isolator w/o jaw &amp; blade (burnt)</t>
  </si>
  <si>
    <t>II1I104002</t>
  </si>
  <si>
    <t>C-Wedgw Connector ACSR ZEBRA-PANTHER</t>
  </si>
  <si>
    <t>33kV Lighting Arrester</t>
  </si>
  <si>
    <t>GI Nut bolts</t>
  </si>
  <si>
    <t>Bolted type tension fitting for twin zebra conductor</t>
  </si>
  <si>
    <t>Nitrogen Cylinder</t>
  </si>
  <si>
    <t>Hose Pipe for Nitrogen</t>
  </si>
  <si>
    <t>Head Detectors</t>
  </si>
  <si>
    <t>Regulator Assembly</t>
  </si>
  <si>
    <t>EHV Grade Transformer Oil</t>
  </si>
  <si>
    <t>SS6S604001</t>
  </si>
  <si>
    <t>110V DC operated contactor schneider cad-32</t>
  </si>
  <si>
    <t>SS4S402020</t>
  </si>
  <si>
    <t>33kV Bus Post Insulator</t>
  </si>
  <si>
    <t>MM3M303004</t>
  </si>
  <si>
    <t>Digital Ampere Meter 800/1A</t>
  </si>
  <si>
    <t>MM3M303003</t>
  </si>
  <si>
    <t>Digital Ampere Meter  0.5 to 5000/5A</t>
  </si>
  <si>
    <t>SS6S606004</t>
  </si>
  <si>
    <t>Siemens Contactor 3TF30 10-0A</t>
  </si>
  <si>
    <t>MM0M019028</t>
  </si>
  <si>
    <t>Siemens Thermal Overload Relay 3UA50</t>
  </si>
  <si>
    <t>JJ0J002002</t>
  </si>
  <si>
    <t>220kV Circuit Breaker old &amp; used Incomplete</t>
  </si>
  <si>
    <t>CC1C103007</t>
  </si>
  <si>
    <t>Aluminium LT cable 3.5C</t>
  </si>
  <si>
    <t>245kV Lightning arrester</t>
  </si>
  <si>
    <t>JJ5J501011</t>
  </si>
  <si>
    <t>33kV Damaged SF-6 CB Pole</t>
  </si>
  <si>
    <t>JJ0J005007</t>
  </si>
  <si>
    <t>33kV Circuit Breaker (Old &amp; Used)</t>
  </si>
  <si>
    <t>Old &amp; used (damaged) 33 KV CT.</t>
  </si>
  <si>
    <t>33kV Circuit Breaker (Old &amp; Used) Incomplete</t>
  </si>
  <si>
    <t>33kV (old &amp; used) damaged Isolator</t>
  </si>
  <si>
    <t>33kV Circuit Breaker (Old &amp; Used) Incomplete w/o poles</t>
  </si>
  <si>
    <t>VV3V305007</t>
  </si>
  <si>
    <t>36kV CT of ratio 400/200/1 along with all accessories</t>
  </si>
  <si>
    <t>36kV CT of ratio 200/100/1 along with all accessories</t>
  </si>
  <si>
    <t>245kV CT of ratio 800/400/1A along with all accessories</t>
  </si>
  <si>
    <t>YY0Y003005</t>
  </si>
  <si>
    <t>110V, 300AH Lead acid Battery VRLA type with all accessories</t>
  </si>
  <si>
    <t>Surge Counter for 198KV LA with all accessories</t>
  </si>
  <si>
    <t>245KV Circuit Breaker (Old &amp; used) with structure</t>
  </si>
  <si>
    <t>245KV Current Transformer (Old &amp; used) Accuracy class 1.0</t>
  </si>
  <si>
    <t>245KV Current Transformer (Old &amp; used) Accuracy class 0.2</t>
  </si>
  <si>
    <t>GG0G001001</t>
  </si>
  <si>
    <t>Patroleum jelly white</t>
  </si>
  <si>
    <t>Bolted type fitting for single zebra conductor as per sample</t>
  </si>
  <si>
    <t>Change Over Switch Old &amp; used, damaged</t>
  </si>
  <si>
    <t xml:space="preserve">48V Battery set (each Battery 2V) old &amp; used, Defective </t>
  </si>
  <si>
    <t>Surge Counter old &amp; used, Defective</t>
  </si>
  <si>
    <t>33kV C.T. old &amp;used</t>
  </si>
  <si>
    <t>33kV C.T. damaged &amp;incomplete</t>
  </si>
  <si>
    <t>Silica Gel</t>
  </si>
  <si>
    <t>5 Pin, 15 Amp. Socket</t>
  </si>
  <si>
    <t>Double pole 06Amp, 240V AC, MCB</t>
  </si>
  <si>
    <t>SS7S702004</t>
  </si>
  <si>
    <t>Double pole 06Amp, 110V DC, MCB</t>
  </si>
  <si>
    <t>245kV post insulator broken</t>
  </si>
  <si>
    <t>33kV CT 500/1A old &amp;used(leakage problem)</t>
  </si>
  <si>
    <t>33kV PG Clamp Panther to Panther</t>
  </si>
  <si>
    <t>33kV PG Clamp Zebra to Panther</t>
  </si>
  <si>
    <t>33kV Brass CT Sleeve</t>
  </si>
  <si>
    <t>DCDB old &amp; used, Non repairable (Obsolete)</t>
  </si>
  <si>
    <t>110V, 300AH Battery Charger old &amp; used (Defective)</t>
  </si>
  <si>
    <t>SS6S611008</t>
  </si>
  <si>
    <t>Fuse NS Type 4 Amp.</t>
  </si>
  <si>
    <t>SS6S611006</t>
  </si>
  <si>
    <t>Fuse NS Type 6 Amp.</t>
  </si>
  <si>
    <t>Fuse NS Type 10 Amp.</t>
  </si>
  <si>
    <t>Fuse NS Type 16 Amp.</t>
  </si>
  <si>
    <t>NN4N409002</t>
  </si>
  <si>
    <t>Voltmeter Selector Switch</t>
  </si>
  <si>
    <t>NN4N409006</t>
  </si>
  <si>
    <t>Ammeter Selector Switch</t>
  </si>
  <si>
    <t>33KV Circuit Breaker Damaged</t>
  </si>
  <si>
    <t>33kV VCB old &amp; used with defective pole</t>
  </si>
  <si>
    <t xml:space="preserve">33kV VCB old &amp; used </t>
  </si>
  <si>
    <t xml:space="preserve">33KV CT damaged (old &amp; used) </t>
  </si>
  <si>
    <t>CC3C315023</t>
  </si>
  <si>
    <t>Cable Lug</t>
  </si>
  <si>
    <t>220KV LA (old &amp; used)</t>
  </si>
  <si>
    <t>220KV LA damaged (old &amp; used)</t>
  </si>
  <si>
    <t>Surge Counter (old &amp; used)</t>
  </si>
  <si>
    <t>YY1Y103001</t>
  </si>
  <si>
    <t>48V battery Charger  Old &amp; Defective</t>
  </si>
  <si>
    <t>JJ2J201014</t>
  </si>
  <si>
    <t xml:space="preserve">Spring Charging Motor suitable for 220KV CGL Make SF6 CB </t>
  </si>
  <si>
    <t>Tripping coil/clossing coil suitable for 220KV CGL Make SF6 CB</t>
  </si>
  <si>
    <t>Limit Switch for 220 KV SF6 Circuit Breaker</t>
  </si>
  <si>
    <t>Closing coil/Tripping coil 110V DC For 36 KV VCB</t>
  </si>
  <si>
    <t>33KV Isolator old &amp; damaged</t>
  </si>
  <si>
    <t>33KV Isolator old &amp; used</t>
  </si>
  <si>
    <t>Control cable 2Cx2.5 Sqmm in cut piece(Old &amp; used)</t>
  </si>
  <si>
    <t>Control cable 4Cx2.5 Sqmm in cut piece(Old &amp; used)</t>
  </si>
  <si>
    <t>CC0C001013</t>
  </si>
  <si>
    <t>Control cable 6Cx2.5 Sqmm in cut piece(Old &amp; used)</t>
  </si>
  <si>
    <t>CC0C001009</t>
  </si>
  <si>
    <t>Control cable 10Cx2.5 Sqmm in cut piece(Old &amp; used)</t>
  </si>
  <si>
    <t>ACSR Zebra Conductor in cut piece (old &amp; used)</t>
  </si>
  <si>
    <t>ACSR Panther Conductor in cut piece (old &amp; used)</t>
  </si>
  <si>
    <t>Clamp (Mix) Incomplete (old &amp; used)</t>
  </si>
  <si>
    <t>245KV CT defective, old &amp; used</t>
  </si>
  <si>
    <t>245KV CT damaged(Incomplete), old &amp; used</t>
  </si>
  <si>
    <t>33KV Potential Transformer 1-Ph.</t>
  </si>
  <si>
    <t>33kV PT Junction box</t>
  </si>
  <si>
    <t>33KV CT 1000/1Amp. Old &amp; used (leakage problem)</t>
  </si>
  <si>
    <t>33KV CT 400/200/1Amp. Old &amp; used (leakage problem)</t>
  </si>
  <si>
    <t>33KV PT old &amp; used (leakage problem)</t>
  </si>
  <si>
    <t>33KV PT old &amp; used.</t>
  </si>
  <si>
    <t>Junction Box of CT/PT O/U Dismantaled</t>
  </si>
  <si>
    <t>LL0L005007</t>
  </si>
  <si>
    <t xml:space="preserve">Capacitor 33mfd </t>
  </si>
  <si>
    <t>LL0L004004</t>
  </si>
  <si>
    <t xml:space="preserve">Electronic Ignitor </t>
  </si>
  <si>
    <t>LL0L003004</t>
  </si>
  <si>
    <t>HPSV Lamp</t>
  </si>
  <si>
    <t>LL0L002004</t>
  </si>
  <si>
    <t>Copper Choke</t>
  </si>
  <si>
    <t>Spacer cum dropper clamp  For twin Zebra bus</t>
  </si>
  <si>
    <t>33KV CT Clamp For twin zebra conductor</t>
  </si>
  <si>
    <t>33KV VCB Clamp</t>
  </si>
  <si>
    <t>33KV Isolator Clamp suitable for twin zebra conductor</t>
  </si>
  <si>
    <t>Bolted type tension fitting suitable for twin zebra Conductor</t>
  </si>
  <si>
    <t xml:space="preserve">110V, 300AH Battery Charger old &amp; used </t>
  </si>
  <si>
    <t>Sub Total</t>
  </si>
  <si>
    <t>INVENTORY (STOCK)</t>
  </si>
  <si>
    <t xml:space="preserve">Name of Division: 400kV O&amp;M Division, Srinagar (G) </t>
  </si>
  <si>
    <t>Name of Substation: 400/220/132 kV Substation, Srinagar (G)</t>
  </si>
  <si>
    <t>MONTH : April, 2026</t>
  </si>
  <si>
    <t>Sr. No.</t>
  </si>
  <si>
    <t>JE (MAINTENANCE) Naval Kishore</t>
  </si>
  <si>
    <t>AA0A002002</t>
  </si>
  <si>
    <t>ACSR MOOSE CONDUCTOR DRUM &amp; 70 Mtr.  In Length pieces</t>
  </si>
  <si>
    <t>II0I001001</t>
  </si>
  <si>
    <t>160 KN INSULATOR</t>
  </si>
  <si>
    <t>FF4F403008</t>
  </si>
  <si>
    <t>FLEXIBLE COOPER BOUND</t>
  </si>
  <si>
    <t>II4I404003</t>
  </si>
  <si>
    <t>RIGID SPACER</t>
  </si>
  <si>
    <t>I303</t>
  </si>
  <si>
    <t>CONDUCTOR VD (2 Nos. without breaket)</t>
  </si>
  <si>
    <t>BUNDLE SPACER</t>
  </si>
  <si>
    <t>EARTHING MATERIAL MS ROUND 36 MM DIA</t>
  </si>
  <si>
    <t>G201</t>
  </si>
  <si>
    <t xml:space="preserve">HF CABLE </t>
  </si>
  <si>
    <t>KM.</t>
  </si>
  <si>
    <t>JJ3J301003</t>
  </si>
  <si>
    <t>CLOSING COIL FOR 132 KV CB</t>
  </si>
  <si>
    <t>JJ3J301001</t>
  </si>
  <si>
    <t>TRIPPING COIL 132 KV CB</t>
  </si>
  <si>
    <t>SS3S301004</t>
  </si>
  <si>
    <t>COPPER CONTECT FINGER ISOLATOR 132 KV</t>
  </si>
  <si>
    <t>SS3S301011</t>
  </si>
  <si>
    <t>ROTORY BEARING ISOLATOR 132 KV</t>
  </si>
  <si>
    <t>MM0M012004</t>
  </si>
  <si>
    <t>Set of Trip relay for 132 kv control panel 1nos. Each type</t>
  </si>
  <si>
    <t>MM0M010002</t>
  </si>
  <si>
    <t>Set of Aux. relay for 132 kv control panel 1nos. Each type</t>
  </si>
  <si>
    <t>PP0P016004</t>
  </si>
  <si>
    <t>STEEL WIRE ROPE WITH FIBER COR STAND 12 MM DIA</t>
  </si>
  <si>
    <t>N/A</t>
  </si>
  <si>
    <t>STEEL WIRE ROPE SINGLE SLING</t>
  </si>
  <si>
    <t>STEEL WIRE ROPE DOUBLE SLING</t>
  </si>
  <si>
    <t>STEEL WIRE ROPE TRIPLE SLING</t>
  </si>
  <si>
    <t>STEEL WIRE ROPE QUAD SLING</t>
  </si>
  <si>
    <t>K302</t>
  </si>
  <si>
    <t>22 KN BUS POST ISULTOR</t>
  </si>
  <si>
    <t>SET</t>
  </si>
  <si>
    <t>SS4S402003</t>
  </si>
  <si>
    <t>33 KV ISOLATOR JOW (1200AMP)</t>
  </si>
  <si>
    <t>PP3P301008</t>
  </si>
  <si>
    <t>GUM BOOT</t>
  </si>
  <si>
    <t>Pair</t>
  </si>
  <si>
    <t>Silicon sealant</t>
  </si>
  <si>
    <t>C3</t>
  </si>
  <si>
    <t>Cat 6 SFTP,PVC 4 pair cable</t>
  </si>
  <si>
    <t>SS3S301005</t>
  </si>
  <si>
    <t>Male Contact assembly with Arm for 145 KV single break horizontal type isolator</t>
  </si>
  <si>
    <t>SS3S301006</t>
  </si>
  <si>
    <t>Female Contact assembly with Arm for 145 KV single break horizontal type isolator</t>
  </si>
  <si>
    <t>II0I004001</t>
  </si>
  <si>
    <t>Bimetallic Aluminum alloy PG Clamp Dear/zebra to tarantulla conductor</t>
  </si>
  <si>
    <t>Bimetallic Aluminum alloy Isolator PG Clamp zebra to panther conductor</t>
  </si>
  <si>
    <t>II0I002004</t>
  </si>
  <si>
    <t>Bimetallic Aluminum alloy Isola Clamp zebra to tarantulla conductor</t>
  </si>
  <si>
    <t>Bimetallic Aluminum Alloy CT- Clamp suitable for Zebra conductor</t>
  </si>
  <si>
    <t>VV7V701006</t>
  </si>
  <si>
    <t>Bimetallic Aluminum Alloy PT- Clamp suitable for Zebra conductor</t>
  </si>
  <si>
    <t>K</t>
  </si>
  <si>
    <t>Quic 'C' Wedge Connector Taruntulla  to Zebra connector</t>
  </si>
  <si>
    <t>Quic 'C' Wedge Connector Zebra to panther  connector</t>
  </si>
  <si>
    <t>SS6S610026</t>
  </si>
  <si>
    <t>HRC FUSE 4 AMP</t>
  </si>
  <si>
    <t>HRC FUSE 8 AMP</t>
  </si>
  <si>
    <t>SS6S610020</t>
  </si>
  <si>
    <t>HRC FUSE 10AMP</t>
  </si>
  <si>
    <t>(3-1/2)X70MM POWER CBLE</t>
  </si>
  <si>
    <t>AAAC TARANTULLA CONDUCTOR</t>
  </si>
  <si>
    <t>DISC INSULATOR</t>
  </si>
  <si>
    <t>NOS.</t>
  </si>
  <si>
    <t>TWO WAY TERMINAL BLOCK</t>
  </si>
  <si>
    <t>DISCONECTOR TYPE TB 32</t>
  </si>
  <si>
    <t>DISCONECTOR TYPE TB 16</t>
  </si>
  <si>
    <t>G TYPE STRIP FOR FIXING TB</t>
  </si>
  <si>
    <t>MTR.</t>
  </si>
  <si>
    <t>Thermal over load relay</t>
  </si>
  <si>
    <t>set of illumination lamp</t>
  </si>
  <si>
    <t>set of contol switch 1 nos. each type</t>
  </si>
  <si>
    <t>V5</t>
  </si>
  <si>
    <t>220KV CVT-220/110V (FAIL,NONFUNCTIONAL)</t>
  </si>
  <si>
    <t>V3</t>
  </si>
  <si>
    <t>132KV CT 800/400/1A (Redhotted, leakage CT)</t>
  </si>
  <si>
    <t>Aluminium &amp; Aluminium alloy scrap brunt conductor, connector ,clamp&amp;conductor</t>
  </si>
  <si>
    <t>kg</t>
  </si>
  <si>
    <t>400KV CVT ,400KV/110V CVT(FAIL,NONFUNCTIONAL)</t>
  </si>
  <si>
    <t>Y</t>
  </si>
  <si>
    <t>12V Exide make 180Ah battery  old &amp; used</t>
  </si>
  <si>
    <t>nos.</t>
  </si>
  <si>
    <t>Supply of Hydraulic oil for centrifusing machine (As per sample)</t>
  </si>
  <si>
    <t>Ltr's</t>
  </si>
  <si>
    <t>S603</t>
  </si>
  <si>
    <t>Contactor TPI-D09 10AC3-9A</t>
  </si>
  <si>
    <t>HPSV LAMPS 250W</t>
  </si>
  <si>
    <t>LL0L003005</t>
  </si>
  <si>
    <t>HPSV LAMPS 150W</t>
  </si>
  <si>
    <t>420KV SF6 CIRCUIT Breaker</t>
  </si>
  <si>
    <t>JJ1J101006</t>
  </si>
  <si>
    <t>01 complete pole of CB with pole volumn and interrupter but without PIR and with MB &amp; operating machenism and without support structure</t>
  </si>
  <si>
    <t>J703</t>
  </si>
  <si>
    <t>Rubber gaskets, Drins seals for sf6 gas (complete replacement for one breaker</t>
  </si>
  <si>
    <t>set's</t>
  </si>
  <si>
    <t>JJ1J101001</t>
  </si>
  <si>
    <t xml:space="preserve">Trip coil with resistor  </t>
  </si>
  <si>
    <t>JJ1J101003</t>
  </si>
  <si>
    <t xml:space="preserve">Closing  coil with resistor  </t>
  </si>
  <si>
    <t>JJ7J710031</t>
  </si>
  <si>
    <t>Molecular filter for SF6 circuit for 1 pole of CB</t>
  </si>
  <si>
    <t>J6</t>
  </si>
  <si>
    <t>Fixed, Moving and Arching contacts including insulating nozzels for one pole of cb</t>
  </si>
  <si>
    <t>JJ1J101004</t>
  </si>
  <si>
    <t>closing coils assembly/valve</t>
  </si>
  <si>
    <t>JJ1J101002</t>
  </si>
  <si>
    <t xml:space="preserve">Trip coil with resistor assembly / valve  </t>
  </si>
  <si>
    <t>Pressure Guage and coupling device of each type</t>
  </si>
  <si>
    <t>JJ7J710028</t>
  </si>
  <si>
    <t>Operation counter</t>
  </si>
  <si>
    <t>no.</t>
  </si>
  <si>
    <t>All type of coupling for SF6 Gas</t>
  </si>
  <si>
    <t>Terminal pads and connectors</t>
  </si>
  <si>
    <t>Corona Rings</t>
  </si>
  <si>
    <t>Relay's,power contractor's, switch - fuse unit's , limit switches , push buttons, timer's ans MCB'S ETC.</t>
  </si>
  <si>
    <t>Spring Operating Mechanism (If applicable)</t>
  </si>
  <si>
    <t>JJ1J101016</t>
  </si>
  <si>
    <t>Complete spring operating mechanism</t>
  </si>
  <si>
    <t>JJ7J710005</t>
  </si>
  <si>
    <t>Closing dashpot</t>
  </si>
  <si>
    <t>JJ7J710006</t>
  </si>
  <si>
    <t>Opening dahspot</t>
  </si>
  <si>
    <t>JJ7J710007</t>
  </si>
  <si>
    <t>Opening catch gear</t>
  </si>
  <si>
    <t>JJ7J710008</t>
  </si>
  <si>
    <t>Closing catchgear</t>
  </si>
  <si>
    <t>SS0S001001</t>
  </si>
  <si>
    <t>420 KV Isolator</t>
  </si>
  <si>
    <t>One complete pole of Isolator including support insulator with 1 E/S with operating mechanism for main isolator and earth switch (excluding structure)</t>
  </si>
  <si>
    <t>Copper contact fingers for female &amp; male contracts</t>
  </si>
  <si>
    <t>Relay's,power contractor's,MCB'S, switch - fuse unit's , push buttons and resistor's for electrical control circuit as per approved sechematic</t>
  </si>
  <si>
    <t>Terminal connector's</t>
  </si>
  <si>
    <t>Limit switch and auxilliary contact contact (complete for one MOM box of Isolator)</t>
  </si>
  <si>
    <t>Rotor housing bearing assembly</t>
  </si>
  <si>
    <t>Corona shielding rign of each type</t>
  </si>
  <si>
    <t>Bearings</t>
  </si>
  <si>
    <t>Interlocking coils with resistor</t>
  </si>
  <si>
    <t>SS1S101013</t>
  </si>
  <si>
    <t>Support Insulator</t>
  </si>
  <si>
    <t>VV3V301001</t>
  </si>
  <si>
    <r>
      <rPr>
        <b/>
        <sz val="8"/>
        <color theme="1"/>
        <rFont val="Calibri"/>
        <family val="2"/>
        <scheme val="minor"/>
      </rPr>
      <t>420 KV Current Transformers</t>
    </r>
    <r>
      <rPr>
        <sz val="8"/>
        <color theme="1"/>
        <rFont val="Calibri"/>
        <family val="2"/>
        <scheme val="minor"/>
      </rPr>
      <t xml:space="preserve">
420KV, 120% extended 5core CT complete in all respects including termianl connectors and support stool for erecting on standard support structure (2000A rated)</t>
    </r>
  </si>
  <si>
    <t>KK0K001001</t>
  </si>
  <si>
    <r>
      <rPr>
        <b/>
        <sz val="8"/>
        <color theme="1"/>
        <rFont val="Calibri"/>
        <family val="2"/>
        <scheme val="minor"/>
      </rPr>
      <t>390 KV Surge Arrestor</t>
    </r>
    <r>
      <rPr>
        <sz val="8"/>
        <color theme="1"/>
        <rFont val="Calibri"/>
        <family val="2"/>
        <scheme val="minor"/>
      </rPr>
      <t xml:space="preserve">
390 kv Surge Arrestor complete with insulating base and terminal connectors</t>
    </r>
  </si>
  <si>
    <t>Surge Monitor/Moniter</t>
  </si>
  <si>
    <t>245KV SF6Circuit Breaker</t>
  </si>
  <si>
    <t>One Complete pole of 1600 a CB withpole column and Interruptor but without PIR and with MB &amp; operating mechanism and without support structure</t>
  </si>
  <si>
    <t>Rubber gaskets , O rings seals for SF6 gas (complete replacement for one breaker</t>
  </si>
  <si>
    <t>sets</t>
  </si>
  <si>
    <t>J707</t>
  </si>
  <si>
    <t>Trip coils with resistor</t>
  </si>
  <si>
    <t>closing coils with resistor</t>
  </si>
  <si>
    <t>Density /Pressure Monitor for SF6 circuit for one pole of CB</t>
  </si>
  <si>
    <t>Fixed, Moving and Arching contacts including insulating nozzels for 1 pole of CB</t>
  </si>
  <si>
    <t>JJ7J701010</t>
  </si>
  <si>
    <t>Trip coil assembly/valve</t>
  </si>
  <si>
    <t>Relays, power contractors, switch fuse units, limit switches,push buttons , timers and MCBs etc.</t>
  </si>
  <si>
    <t>Control Valves</t>
  </si>
  <si>
    <t>Pressure switches</t>
  </si>
  <si>
    <t>245KV Isolator</t>
  </si>
  <si>
    <t>Relays, power contractors, MCBs ,switch fuse units, push buttons and resistors for electrical control circuit as per approved schematic</t>
  </si>
  <si>
    <t xml:space="preserve">Terminal pads  </t>
  </si>
  <si>
    <t>Limit switch and auxilliary contract contract (complete for one MOM box of Isolator)</t>
  </si>
  <si>
    <r>
      <rPr>
        <b/>
        <sz val="8"/>
        <color theme="1"/>
        <rFont val="Calibri"/>
        <family val="2"/>
        <scheme val="minor"/>
      </rPr>
      <t>216KV Surge arrester</t>
    </r>
    <r>
      <rPr>
        <sz val="8"/>
        <color theme="1"/>
        <rFont val="Calibri"/>
        <family val="2"/>
        <scheme val="minor"/>
      </rPr>
      <t xml:space="preserve">
216 KV Surge arrester complete with insulating base and surge monitor and terminal connectors</t>
    </r>
  </si>
  <si>
    <t>CONTROL AND RELAY PANEL</t>
  </si>
  <si>
    <t>Control Panel Equipment Spares</t>
  </si>
  <si>
    <t>Ammeter with transducer</t>
  </si>
  <si>
    <t>Wattmeter with transducer</t>
  </si>
  <si>
    <t>var meter with transducer</t>
  </si>
  <si>
    <t>Voltmeter with transducer</t>
  </si>
  <si>
    <t>Voltmeter selector switch</t>
  </si>
  <si>
    <t>Control switch for breaker</t>
  </si>
  <si>
    <t>Control switch for Isolator</t>
  </si>
  <si>
    <t>Semaphore indicator for Earthswitch</t>
  </si>
  <si>
    <t>Red/Green/White indicating lamp with complete assembly (3 no's for each colour)</t>
  </si>
  <si>
    <t>Annunciation windows with necessary annunciation relay</t>
  </si>
  <si>
    <t xml:space="preserve">Push Button </t>
  </si>
  <si>
    <t>sybchronising socket</t>
  </si>
  <si>
    <t>Synchronising selector switch (If applicable)</t>
  </si>
  <si>
    <t>Breaker Relay Panel spares</t>
  </si>
  <si>
    <t>Breaker failure relay</t>
  </si>
  <si>
    <t>Trip circuit supervision relay</t>
  </si>
  <si>
    <t>Auto reclose relay with check synchronising relay and dead line charging relay (If stand alone)</t>
  </si>
  <si>
    <t>Self reset trip relay (one relay of each type), if applicable</t>
  </si>
  <si>
    <t>Hand reset trip relay (one relay of each type), if applicable</t>
  </si>
  <si>
    <t>Timer relay (one relay of each type), If applicable</t>
  </si>
  <si>
    <t>DC supervision relays (if applicable)</t>
  </si>
  <si>
    <t>Flag relay (one relay of each type), if applicable</t>
  </si>
  <si>
    <t>Auxiliary relay (one relay of each type)</t>
  </si>
  <si>
    <t>Line Protection Panel Equipment Spares</t>
  </si>
  <si>
    <t>Main-1 Neumerical distance relay(excluding external trip relays)with software and cable  for front panel communication to pc 1set</t>
  </si>
  <si>
    <t>Transformers Protection Panel Spares</t>
  </si>
  <si>
    <t>Over fluxing relay (If stand only)</t>
  </si>
  <si>
    <t>Overload relay with timer</t>
  </si>
  <si>
    <t>Reactor Protection Panel Spares</t>
  </si>
  <si>
    <t>Back up forimpedence relay</t>
  </si>
  <si>
    <t xml:space="preserve"> </t>
  </si>
  <si>
    <t>Common Spares</t>
  </si>
  <si>
    <t>Inter-posing CT &amp; PT each</t>
  </si>
  <si>
    <t>Metrosil (non - linear resistor) each type if applicable</t>
  </si>
  <si>
    <t>Power supply module of bus-bar protection</t>
  </si>
  <si>
    <t>Restricted earth fault Protection relay with non -linear resistor</t>
  </si>
  <si>
    <t>Back up Impedence relay</t>
  </si>
  <si>
    <t>SAS System</t>
  </si>
  <si>
    <t>Longest optical cable with end equipment</t>
  </si>
  <si>
    <t>N5</t>
  </si>
  <si>
    <t>PLCC Equipments</t>
  </si>
  <si>
    <t>Each type of card of carrier</t>
  </si>
  <si>
    <t>Set of Prints for EPAX (24/8)</t>
  </si>
  <si>
    <t>Coupling device without base plate</t>
  </si>
  <si>
    <t>Telephone 4 wire with necessary connecting cable</t>
  </si>
  <si>
    <t>Co-axial connector</t>
  </si>
  <si>
    <t>Straight through joint</t>
  </si>
  <si>
    <t>Set of prints for Protection coupler</t>
  </si>
  <si>
    <t>Lighting</t>
  </si>
  <si>
    <t>Fluorescent Lights</t>
  </si>
  <si>
    <t>Botton strips</t>
  </si>
  <si>
    <t>L301</t>
  </si>
  <si>
    <t>Complete fittings</t>
  </si>
  <si>
    <t>Sodium Vapour/ Mercury Vapour Lamps</t>
  </si>
  <si>
    <t>L006 &amp; L007</t>
  </si>
  <si>
    <t>Covers and Reflectors</t>
  </si>
  <si>
    <t xml:space="preserve">Complete fittings </t>
  </si>
  <si>
    <t>CFL (Compressed fluorsecent lamps)</t>
  </si>
  <si>
    <t>L402</t>
  </si>
  <si>
    <t xml:space="preserve">CFL  </t>
  </si>
  <si>
    <t>Sets</t>
  </si>
  <si>
    <t>L404</t>
  </si>
  <si>
    <t>Holders</t>
  </si>
  <si>
    <t>Complete fittings of all types</t>
  </si>
  <si>
    <t>L603</t>
  </si>
  <si>
    <t>Junction boxes</t>
  </si>
  <si>
    <t>Q201</t>
  </si>
  <si>
    <t>Fire Protection System</t>
  </si>
  <si>
    <t>HVW spray pumps</t>
  </si>
  <si>
    <t>Shaft sleeves</t>
  </si>
  <si>
    <t>Diesel Engine drive</t>
  </si>
  <si>
    <t>Self Starter</t>
  </si>
  <si>
    <t>Hydrant pumps &amp; Jockey pumbs</t>
  </si>
  <si>
    <t>General</t>
  </si>
  <si>
    <t>Quarzold bulb detectors</t>
  </si>
  <si>
    <t>Projector(Merxies)</t>
  </si>
  <si>
    <t xml:space="preserve">Smoke Detectors </t>
  </si>
  <si>
    <t>Heat Detectors</t>
  </si>
  <si>
    <t>Deluge Valve</t>
  </si>
  <si>
    <t>Isolation Valves (each size each type)</t>
  </si>
  <si>
    <t>Electricals control panel Annuciation printed circuit bosrds (for solid state annunciation) in the control panel</t>
  </si>
  <si>
    <t>Strainer</t>
  </si>
  <si>
    <t>Level Switch</t>
  </si>
  <si>
    <t>Safety valve for hydro pneumatic system</t>
  </si>
  <si>
    <t xml:space="preserve">Pressure Switch  </t>
  </si>
  <si>
    <t>Hydrant Valve</t>
  </si>
  <si>
    <t>DG Set</t>
  </si>
  <si>
    <t>Set of filters(Lub oil/fuel/air ckt.)</t>
  </si>
  <si>
    <t>Self starter assembly</t>
  </si>
  <si>
    <t>Solenoid coil assembly</t>
  </si>
  <si>
    <t>Switches</t>
  </si>
  <si>
    <t xml:space="preserve">Timer   </t>
  </si>
  <si>
    <t>D.C. Starter assembly with clutch engaging and dis angaging arrangements complete with motor</t>
  </si>
  <si>
    <t>Lube oil pressure safety control</t>
  </si>
  <si>
    <t>High water temperature safety control</t>
  </si>
  <si>
    <t xml:space="preserve">AVR cord of each type </t>
  </si>
  <si>
    <t>Batteries &amp; Battery chargers</t>
  </si>
  <si>
    <t>Y0</t>
  </si>
  <si>
    <t>Battary 220 V</t>
  </si>
  <si>
    <t>Spare Battary cells</t>
  </si>
  <si>
    <t>Inter cell connectors with bolts and nuts</t>
  </si>
  <si>
    <t>Battery 48 V</t>
  </si>
  <si>
    <t>Spare battery cells</t>
  </si>
  <si>
    <t>N0.</t>
  </si>
  <si>
    <t>Inter cells connectors with bolts and nuts</t>
  </si>
  <si>
    <t>Y1</t>
  </si>
  <si>
    <t>Battery chargers (220V)</t>
  </si>
  <si>
    <t>Set of control cards (All PCB cards)</t>
  </si>
  <si>
    <t>Set of relays</t>
  </si>
  <si>
    <t>Set of contactor</t>
  </si>
  <si>
    <t>Filter capacitor</t>
  </si>
  <si>
    <t>Thyristor/diode</t>
  </si>
  <si>
    <t>Set of wound resistor(IF applicable)</t>
  </si>
  <si>
    <t>Set of switches</t>
  </si>
  <si>
    <t xml:space="preserve">Potentiometer </t>
  </si>
  <si>
    <t xml:space="preserve">Fuses of thyristor with indicator </t>
  </si>
  <si>
    <t>Spares of Battery Charger (48 V)</t>
  </si>
  <si>
    <t xml:space="preserve">Set of relays </t>
  </si>
  <si>
    <t xml:space="preserve">Set </t>
  </si>
  <si>
    <t xml:space="preserve">Set of contactor </t>
  </si>
  <si>
    <t xml:space="preserve">Filter capacitor </t>
  </si>
  <si>
    <t xml:space="preserve">Thyristor /diode </t>
  </si>
  <si>
    <t>Set of wound resistor (if applicable )</t>
  </si>
  <si>
    <t xml:space="preserve">Set of switches </t>
  </si>
  <si>
    <t xml:space="preserve">LT Switchgear </t>
  </si>
  <si>
    <t xml:space="preserve">Relays of each type </t>
  </si>
  <si>
    <t>CT,PT(each type )</t>
  </si>
  <si>
    <t xml:space="preserve">Switch ,Push buttons ,Meters </t>
  </si>
  <si>
    <t xml:space="preserve">A/C and Ventilation </t>
  </si>
  <si>
    <t>A/C System(1unit) as per specification</t>
  </si>
  <si>
    <t>CONDUCTORS / AL. TUBE</t>
  </si>
  <si>
    <t>AA3A302004</t>
  </si>
  <si>
    <t>Welding Sleeves with PIN</t>
  </si>
  <si>
    <t>BUS SUPPORT INSULATORS</t>
  </si>
  <si>
    <t xml:space="preserve">Bus support insulators Voltage Rating </t>
  </si>
  <si>
    <t>INSULATOR STRINGS (DISC INSULATOR)</t>
  </si>
  <si>
    <t>Double Tension Insulator String (without hardware) suitable for twin ACSR Moose conductor
Quantity of Disc Insulator</t>
  </si>
  <si>
    <t>Double Tension Insulator String (without hardware) suitable for quad ACSR Moose conductor
Quantity of Disc Insulator</t>
  </si>
  <si>
    <t>Single suspension Insulator String (without hardware) for twin ACSR Moose conductor
Quantity of Disc Insulator</t>
  </si>
  <si>
    <t>Single suspension Insulator String (without hardware) for quad ACSR Moose conductor
Quantity of Disc Insulator</t>
  </si>
  <si>
    <t>INSULATOR HARDWARE</t>
  </si>
  <si>
    <t>Double Tension-Double String-Twin Moose without Turn Buckle per conductor, 450 mmsub conductor spacing</t>
  </si>
  <si>
    <t>Double Tension-Double String-Twin Moosewith Turn Buckle per conductor, 450 mm sub conductor spacing</t>
  </si>
  <si>
    <t>Double Tension-Double String-Quad Moose without Turn Buckle per conductor, 450 mm sub conductor spacing</t>
  </si>
  <si>
    <t>Double Tension-Double String-Quad Moosewith Turn Buckle per conductor, 450 mmsub conductor spacing</t>
  </si>
  <si>
    <t>Single Tension Insulator Hardware with Single anchoring point with all hardware accessories for Moose conductor</t>
  </si>
  <si>
    <t>Single Suspension-Single String-Quad Moose - Through'450 mm sub conductor spacing</t>
  </si>
  <si>
    <t>Single Suspension-Single String-Quad Moose - Drop'450 mm sub conductor spacing</t>
  </si>
  <si>
    <t>V</t>
  </si>
  <si>
    <t>CLAMPS AND CONNECTORS</t>
  </si>
  <si>
    <t>Al. Tube Flexible type</t>
  </si>
  <si>
    <t>Breaker - Quad Moose - Horizontal</t>
  </si>
  <si>
    <t>Universal take off</t>
  </si>
  <si>
    <t>Al. Tube Rigid type</t>
  </si>
  <si>
    <t>Terminal connector for Isolator to receive</t>
  </si>
  <si>
    <t>Isolator-4"IPS-Tandem</t>
  </si>
  <si>
    <t>ACSR Twin Moose Conductor</t>
  </si>
  <si>
    <t>(i) Universal take off</t>
  </si>
  <si>
    <t>(ii) Isolator-TM-Horizontal</t>
  </si>
  <si>
    <t>Isolator-QM-Tandem-Vertical</t>
  </si>
  <si>
    <t>Isolator-Quad-Horizontal</t>
  </si>
  <si>
    <r>
      <rPr>
        <b/>
        <sz val="8"/>
        <color theme="1"/>
        <rFont val="Calibri"/>
        <family val="2"/>
        <scheme val="minor"/>
      </rPr>
      <t xml:space="preserve">Terminal connector for CVT to receive </t>
    </r>
    <r>
      <rPr>
        <sz val="8"/>
        <color theme="1"/>
        <rFont val="Calibri"/>
        <family val="2"/>
        <scheme val="minor"/>
      </rPr>
      <t>ACSR  Twin Moose Conductor
(i) Universal take off</t>
    </r>
  </si>
  <si>
    <r>
      <rPr>
        <b/>
        <sz val="8"/>
        <color theme="1"/>
        <rFont val="Calibri"/>
        <family val="2"/>
        <scheme val="minor"/>
      </rPr>
      <t>Terminal connector for LA to receive</t>
    </r>
    <r>
      <rPr>
        <sz val="8"/>
        <color theme="1"/>
        <rFont val="Calibri"/>
        <family val="2"/>
        <scheme val="minor"/>
      </rPr>
      <t xml:space="preserve"> ACSR Twin Moose Conductor
(i) Universal take off</t>
    </r>
  </si>
  <si>
    <r>
      <rPr>
        <b/>
        <sz val="8"/>
        <color theme="1"/>
        <rFont val="Calibri"/>
        <family val="2"/>
        <scheme val="minor"/>
      </rPr>
      <t>Terminal Connector for Auto Trafo. to receive</t>
    </r>
    <r>
      <rPr>
        <sz val="8"/>
        <color theme="1"/>
        <rFont val="Calibri"/>
        <family val="2"/>
        <scheme val="minor"/>
      </rPr>
      <t xml:space="preserve"> On HT side ACSR Twin Moose Conductor</t>
    </r>
  </si>
  <si>
    <t>(i) Horizontal take off</t>
  </si>
  <si>
    <t>(ii) Transformer - Pad - Neutral</t>
  </si>
  <si>
    <r>
      <t xml:space="preserve">Terminal connector for WT to receive
</t>
    </r>
    <r>
      <rPr>
        <sz val="8"/>
        <color theme="1"/>
        <rFont val="Calibri"/>
        <family val="2"/>
        <scheme val="minor"/>
      </rPr>
      <t>ACSR Twin MooseConductor</t>
    </r>
  </si>
  <si>
    <t xml:space="preserve"> (ii)  Al. Tube Rigid / Sliding type</t>
  </si>
  <si>
    <t>Terminal connector for BPI to receive</t>
  </si>
  <si>
    <t>Al. Tube Rigid / Sliding type</t>
  </si>
  <si>
    <t>ACSR Twin MooseConductor</t>
  </si>
  <si>
    <t>(i) Through -Type</t>
  </si>
  <si>
    <t>BPI-4"IPS- Flexible</t>
  </si>
  <si>
    <t>BPI-Quad Moose- Through</t>
  </si>
  <si>
    <r>
      <rPr>
        <b/>
        <sz val="8"/>
        <color theme="1"/>
        <rFont val="Calibri"/>
        <family val="2"/>
        <scheme val="minor"/>
      </rPr>
      <t xml:space="preserve">Spacers for ACSR Quad Moose Conductor </t>
    </r>
    <r>
      <rPr>
        <sz val="8"/>
        <color theme="1"/>
        <rFont val="Calibri"/>
        <family val="2"/>
        <scheme val="minor"/>
      </rPr>
      <t>(450mm spacer for ACSR Quad Moose - Rigid type)</t>
    </r>
  </si>
  <si>
    <r>
      <t xml:space="preserve">Terminal Connector for Reactor &amp; accessories to receive
</t>
    </r>
    <r>
      <rPr>
        <sz val="8"/>
        <color theme="1"/>
        <rFont val="Calibri"/>
        <family val="2"/>
        <scheme val="minor"/>
      </rPr>
      <t>ACSR Twin Moose Conductor</t>
    </r>
  </si>
  <si>
    <t>(i) On Reactor Primary side - Horizontal take off</t>
  </si>
  <si>
    <t>(ii) Reactor-N - Twin Moose - Hor</t>
  </si>
  <si>
    <t>Twin-single Inter connector</t>
  </si>
  <si>
    <t>Shield wire clamps and accessories</t>
  </si>
  <si>
    <t>Shield wire tension clamps.</t>
  </si>
  <si>
    <t>Pad type clamp for Shield Wire</t>
  </si>
  <si>
    <t>Cleat type clamp for Shield Wire</t>
  </si>
  <si>
    <t>PG Clamp for Shield wire</t>
  </si>
  <si>
    <t>I205</t>
  </si>
  <si>
    <t>Cleat for earth strip</t>
  </si>
  <si>
    <t>132kV System</t>
  </si>
  <si>
    <t>Transformer to Twin Moose -Vertical Type</t>
  </si>
  <si>
    <t>Transformer-Neutral to Pad Type -Horizontal Type</t>
  </si>
  <si>
    <t>33kV System</t>
  </si>
  <si>
    <t>Aux Trafo to Single Moose-Through type</t>
  </si>
  <si>
    <t>VCB to Single Moose-Horizontal type</t>
  </si>
  <si>
    <t>CT to Single Moose-Horizontal type</t>
  </si>
  <si>
    <t>PT to Single Moose-Through Type</t>
  </si>
  <si>
    <t>Isolator to Single Moose-Horizontal type</t>
  </si>
  <si>
    <t>BPI to Single Moose - Through Type- Rigid connection</t>
  </si>
  <si>
    <t>AA3A301004</t>
  </si>
  <si>
    <t xml:space="preserve">Cut lengths (mts) </t>
  </si>
  <si>
    <t>A302</t>
  </si>
  <si>
    <t>Bus Support Insulators Voltage Rating</t>
  </si>
  <si>
    <t>INSULATOR STRINGS / HARDWARE</t>
  </si>
  <si>
    <t>Double Tension Insulator String (without hardware) suitable for twin ACSR Moose conductor Disc Insulator</t>
  </si>
  <si>
    <t>Single suspension Insulator String (without hardware) for Quad ACSR Moose conductor
Quantity of Disc Insulator</t>
  </si>
  <si>
    <t>Double Tension-Double String-Twin Moose without turnbuckel per conductor), 250 mm sub conductor spacing</t>
  </si>
  <si>
    <t>Double Tension-Double String-Twin Moose with turnbuckel per conductor), 250 mm sub conductor spacing</t>
  </si>
  <si>
    <t xml:space="preserve">Double Tension-Double String-Quad Moose without turnbuckel per conductor), 250 mm sub conductor spacing </t>
  </si>
  <si>
    <t>Double Tension-Double String-Quad Moose with turnbuckel per conductor), 250 mm sub conductor spacing</t>
  </si>
  <si>
    <t>Single Suspension hardware with Single anchoring point with all accessories for Moose Conductor</t>
  </si>
  <si>
    <t>Single Tension-Single String-Twin Moose - Drop 250 mm sub conductor spacing</t>
  </si>
  <si>
    <t>Single Tension-Single String-Quad Moose - Drop 250 mm sub conductor spacing</t>
  </si>
  <si>
    <t>Terminal Connector for CB to receive</t>
  </si>
  <si>
    <t>Terminal Connector for CT to receive</t>
  </si>
  <si>
    <t>(i) Universal take off-Horizontal</t>
  </si>
  <si>
    <t>(ii) Universal take off-Vertical</t>
  </si>
  <si>
    <t>Terminal connector for Isolator to receive Al. Tube Rigid Through type for Tandem Isolator</t>
  </si>
  <si>
    <t>(i) Isolator-TM-Tandem-Vertical</t>
  </si>
  <si>
    <t>Isolator-4"IPS-Horizontal-Flex</t>
  </si>
  <si>
    <t>Isolator-4"IPS-Horizontal-Rigid</t>
  </si>
  <si>
    <t>Terminal Connector for Auto Trafo. to receive On LT side ACSR Twin MooseConductor</t>
  </si>
  <si>
    <t>Transformer - 4"IPS - Hor-Rigid</t>
  </si>
  <si>
    <t>Transformer - Pad - Neutral</t>
  </si>
  <si>
    <t>Terminal connector for WT to receive</t>
  </si>
  <si>
    <t>ACSR Twin MooseConductor
(i) Universal take off</t>
  </si>
  <si>
    <t>Al. Tube Rigid / Sliding Type</t>
  </si>
  <si>
    <t>ACSR Twin Moose Conductor
(i) Universal take off</t>
  </si>
  <si>
    <t>250mm spacer for ACSR Twin Moose - Rigid type</t>
  </si>
  <si>
    <t>250mm spacer for ACSR Quad Moose - Rigid type</t>
  </si>
  <si>
    <t>Inter  connector for 250mm spacing ACSR Twin Moose to ACSR Single Moose Conductor</t>
  </si>
  <si>
    <t>Tee Interconnector-4"IPS-TM-Tee</t>
  </si>
  <si>
    <t>Tee Interconnector-4"IPS-QM-Tee</t>
  </si>
  <si>
    <t>Tee Interconnector-4"IPS-TM-Hor</t>
  </si>
  <si>
    <t>Tee Interconnector-4"IPS-SM-Hor</t>
  </si>
  <si>
    <t>PG Clamp for Shield Wire</t>
  </si>
  <si>
    <t xml:space="preserve">Cleat for earth strip </t>
  </si>
  <si>
    <t>11kV System</t>
  </si>
  <si>
    <t>HG Fuse to Single Moose-Horizontal Type</t>
  </si>
  <si>
    <t>LA to Single Moose-Through Type</t>
  </si>
  <si>
    <t>PP1P144007</t>
  </si>
  <si>
    <t>FIBERGLASS TELESCOPIC EARTH DISCHARGE ROD</t>
  </si>
  <si>
    <t>REQUIREMENT OF 1.5 MM NON RETURN VALVE</t>
  </si>
  <si>
    <t>Overload protection relay3U5000-1F used with Contactor 3tf3101-0A(Seimens make)</t>
  </si>
  <si>
    <t>Power contactor 3TF3101-0A (Seimens make)</t>
  </si>
  <si>
    <t xml:space="preserve">EHV grade transformer oil IS335/1993(209 ltr. Each drum) </t>
  </si>
  <si>
    <t>Drum</t>
  </si>
  <si>
    <t>HDPE PIPE 1.25 inch, Pressure class PN4 or above suitable for submersible pump</t>
  </si>
  <si>
    <t xml:space="preserve">Switchyard LED Lights </t>
  </si>
  <si>
    <t>No's</t>
  </si>
  <si>
    <t>245kV Current Transformer (damaged) (1600/800/1 Ratio)</t>
  </si>
  <si>
    <t>Copper contact fingers for female &amp; male contracts (Burned &amp; unusable)</t>
  </si>
  <si>
    <t>Moving Male Contact (only Rod) for 245kV Isolator (Burned &amp; Unusable)</t>
  </si>
  <si>
    <t>420kv CVT (Capacitive Voltage Transformers) old, used, non functional</t>
  </si>
  <si>
    <t>ABB Make REC 670 BPCU(Bay Protection controlling unit) (old &amp;used)</t>
  </si>
  <si>
    <t>Contactor 40A,3 Pole (1NO&amp;1NC) (Havells/L&amp;T/ABB/Siemens)</t>
  </si>
  <si>
    <t>MCB(4Pole)(Havells/L&amp;T/ABB) 16A</t>
  </si>
  <si>
    <t>MCB(4Pole)(Havells/L&amp;T/ABB) 32A</t>
  </si>
  <si>
    <t>MCB(4Pole)(Havells/L&amp;T/ABB) 63A</t>
  </si>
  <si>
    <t>MCB(2 Pole)(Havells/L&amp;T/ABB) 10A</t>
  </si>
  <si>
    <t>MCB(2 Pole)(Havells/L&amp;T/ABB) 16A</t>
  </si>
  <si>
    <t>MCB(2 Pole)(Havells/L&amp;T/ABB) 20A</t>
  </si>
  <si>
    <t>MCB(2 Pole)(Havells/L&amp;T/ABB) 32A</t>
  </si>
  <si>
    <t>MCB(1 Pole)(Havells/ABB/L&amp;T) 4A</t>
  </si>
  <si>
    <t>MCB(1 Pole)(Havells/ABB/L&amp;T) 6A</t>
  </si>
  <si>
    <t>MCB(1 Pole)(Havells/ABB/L&amp;T) 10A</t>
  </si>
  <si>
    <t>MCB(1 Pole)(Havells/ABB/L&amp;T) 16A</t>
  </si>
  <si>
    <t>MCB(1 Pole)(Havells/ABB/L&amp;T) 20A</t>
  </si>
  <si>
    <t>MCB(1 Pole)(Havells/ABB/L&amp;T) 32A</t>
  </si>
  <si>
    <t>MCCB 100A(Havells/L&amp;T/ABB</t>
  </si>
  <si>
    <t>Control Cable Copper (PVC) 2Core X 2.5sqmm</t>
  </si>
  <si>
    <t>Power Cable Aluminium (PVC) 3.5 Core X 3.5sqmm</t>
  </si>
  <si>
    <t>48V DC, 60A Float cum boost cahrger (input 3-phase AC)</t>
  </si>
  <si>
    <t>CRC 500ml (Push and spray)</t>
  </si>
  <si>
    <t>ABB make REC 670 BCU(Bay controlling unit) (old &amp;used)</t>
  </si>
  <si>
    <t>420KV CVT(Capacitive voltage Transformer) (Old,used,Non functional)</t>
  </si>
  <si>
    <t>Station Transformer 800kVA (33/.4KV) (Make) (old, used &amp; Damaged)</t>
  </si>
  <si>
    <t>Y Phase Current Transformer (Line Voltage-33kV) (Ratio-50/1) (Old, Used and damaged)</t>
  </si>
  <si>
    <t>145KV Bus Isolator clamp for twin AAAC Tarantulla Conductor</t>
  </si>
  <si>
    <t>145Kv Bus CVT clamp for twin AAAC Tarantulla conductor</t>
  </si>
  <si>
    <t>flexible Copper bond</t>
  </si>
  <si>
    <t>White Petrollium jelly</t>
  </si>
  <si>
    <t xml:space="preserve">Complete Suspension type insulator string suitable for twin tarantulla conductor </t>
  </si>
  <si>
    <t xml:space="preserve">145kv Capacitive Voltage Transformer(fail,Nonfunctional)  </t>
  </si>
  <si>
    <t>Back up protection relay with 3 0/C and 1 E/F element (Old, Used &amp; Defective)</t>
  </si>
  <si>
    <t>ABB Make REC 670 BCU(Bay  controlling unit) (old &amp;used)</t>
  </si>
  <si>
    <t>220V DC ,120A FLOAT CUM   BOOST CHARGER Statcon make (Old &amp;Reusable)</t>
  </si>
  <si>
    <t>420KV CVT(Capacitive voltage Transformer) (Old,used)</t>
  </si>
  <si>
    <t xml:space="preserve">Density /pressure monitor for SF6 circuit for one pole of CB </t>
  </si>
  <si>
    <t>Heavy duty, Class-C, ISI marked, 200mm dia, min. thickness-8mm MS pipe</t>
  </si>
  <si>
    <t>200mm ISI marked heavy duty Gate valve</t>
  </si>
  <si>
    <t>Total (In Rs.)</t>
  </si>
  <si>
    <t>PP3P301013</t>
  </si>
  <si>
    <t>INSULATING GLOVES</t>
  </si>
  <si>
    <t>II1I106003</t>
  </si>
  <si>
    <t>145 kv wedge type connector  for AAAC TARNTULLA TO ZEBRA</t>
  </si>
  <si>
    <t>145 kc wedge type connector  for PANTHER  LINE CONDUCTOR ON  MAIN WAY SINGLE ACSR ON BRANCH WAY</t>
  </si>
  <si>
    <t>II1I106001</t>
  </si>
  <si>
    <t>145 kc wedge type connector  TO SUIT  TARNTULLA  AAAC  on main way and single tarantulla on branch  way for transfer bus</t>
  </si>
  <si>
    <t xml:space="preserve">145 KV inter connector  TO SUIT  4" IPS alluminium  tube (EH type ) on main way &amp; single ZEBRA ACSR on branch way </t>
  </si>
  <si>
    <t xml:space="preserve">145 KV inter connector  TO SUIT  4" IPS alluminium  tube (EH type ) on main way &amp; single TARANTULLA AAAC on branch way </t>
  </si>
  <si>
    <t>Rates not available</t>
  </si>
  <si>
    <t>145 KV BUS POST CLAMP TO SUIT 4" IPS ALUMINIUM TUBE THROUGH TYPE (EH TYPE) RIGID/ SLIDING</t>
  </si>
  <si>
    <t>145 KV TERMINAL CONNECTOR (FLEXIBLE TYPE ) SUITABLE  CONNECTING OF CIRCUIT BREAKER &amp; 4" IPS ALLUMINUM TUBE (EH TYPE)</t>
  </si>
  <si>
    <t>4" IPS ALUMINIUM TUBE (EH  TYPE) TWISTED in different size in  pieces</t>
  </si>
  <si>
    <t>7/3.66mm GI SHIELD WIRE</t>
  </si>
  <si>
    <t>JE (SUBSTATION) Renuka</t>
  </si>
  <si>
    <t>LT Stay set complete</t>
  </si>
  <si>
    <t>LT XLPE cable 3 1/2 core 240 mm sq</t>
  </si>
  <si>
    <t>(C)</t>
  </si>
  <si>
    <t>JE (LINE) Naval Kishore</t>
  </si>
  <si>
    <t>II3I306001</t>
  </si>
  <si>
    <t>Jumper Cone for ACSR Moose Conductor</t>
  </si>
  <si>
    <t>II3I301001</t>
  </si>
  <si>
    <t>Mid span compression joint for ACSR Moose Conductor</t>
  </si>
  <si>
    <t>II3I302001</t>
  </si>
  <si>
    <t>Repair Sleeve for ACSR Moose Conductor</t>
  </si>
  <si>
    <t>Mid span compression joint for 7/9 SWG earthwire</t>
  </si>
  <si>
    <t>Repair Sleeve for 7/9 SWG earthwire</t>
  </si>
  <si>
    <t>Mid Span Compression Joint for ASCR Zebra Conductor</t>
  </si>
  <si>
    <t>Repair Sleeve for ACSR Zebra Conductor</t>
  </si>
  <si>
    <t>Flexible Copper Bond for 7/10 SWG Earthwire</t>
  </si>
  <si>
    <t>II3I306003</t>
  </si>
  <si>
    <t>Jumper Cone for ACSR Zebra Conductor</t>
  </si>
  <si>
    <t>Tower parts of 220KV "C" Type Tower with 0, 1.5, 3 Mtr. Leg Extension along with Nut, Bolt &amp; Washers</t>
  </si>
  <si>
    <t>Various Damaged Tower parts of 220KV &amp; 132KV Towers (as scrap)</t>
  </si>
  <si>
    <t>PG Clamp (with nut &amp; bolt) made of Aluminum Alloy Suitable for Zebra Conductor</t>
  </si>
  <si>
    <t>ACSR Zebra Conductor (Old &amp; Used)</t>
  </si>
  <si>
    <t>Aluminium scrap (various type)</t>
  </si>
  <si>
    <t>PG Clamp (with nut &amp; bolt) made of Aluminum Alloy suitable for ACSR Zebra Conductor</t>
  </si>
  <si>
    <t>Sub-Total (C)</t>
  </si>
  <si>
    <t>Total (A+B+C) (In Rs.)</t>
  </si>
  <si>
    <t>132 KV satpuli STORE INVENTORY FOR APRIL 2026 OF SUB STATION CUM LINES</t>
  </si>
  <si>
    <t>NOTE:- Inventry of 400KV divion Rishikesh &amp; 220KV division Rishikesh is not availiable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</si>
</sst>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0.00000"/>
    <numFmt numFmtId="166" formatCode="0.0"/>
    <numFmt numFmtId="167" formatCode="0.0000"/>
    <numFmt numFmtId="168" formatCode="0.0000000"/>
    <numFmt numFmtId="169" formatCode="General_)"/>
    <numFmt numFmtId="170" formatCode="0.0;[Red]0.0"/>
  </numFmts>
  <fonts count="32" x14ac:knownFonts="1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b/>
      <sz val="8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  <font>
      <sz val="8"/>
      <color theme="1"/>
      <name val="Calibri"/>
      <family val="2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8"/>
      <color indexed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8"/>
      <name val="Calibri"/>
      <family val="2"/>
    </font>
    <font>
      <b/>
      <sz val="8"/>
      <color rgb="FF000000"/>
      <name val="Book Antiqua"/>
      <family val="1"/>
    </font>
    <font>
      <sz val="8"/>
      <color rgb="FF000000"/>
      <name val="Book Antiqua"/>
      <family val="1"/>
    </font>
    <font>
      <b/>
      <u/>
      <sz val="8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u/>
      <sz val="8"/>
      <color rgb="FF000000"/>
      <name val="Calibri"/>
      <family val="2"/>
    </font>
    <font>
      <sz val="8"/>
      <color rgb="FF000000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u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3" fillId="0" borderId="0"/>
    <xf numFmtId="0" fontId="23" fillId="0" borderId="0"/>
  </cellStyleXfs>
  <cellXfs count="569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1" fontId="6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1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wrapText="1"/>
    </xf>
    <xf numFmtId="0" fontId="6" fillId="0" borderId="2" xfId="0" quotePrefix="1" applyFont="1" applyBorder="1" applyAlignment="1">
      <alignment horizontal="left" vertical="top" wrapText="1"/>
    </xf>
    <xf numFmtId="2" fontId="6" fillId="0" borderId="7" xfId="0" applyNumberFormat="1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 vertical="center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wrapText="1"/>
    </xf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right" vertical="center" wrapText="1"/>
    </xf>
    <xf numFmtId="0" fontId="5" fillId="0" borderId="6" xfId="0" applyFont="1" applyBorder="1"/>
    <xf numFmtId="0" fontId="5" fillId="0" borderId="2" xfId="0" applyFont="1" applyBorder="1" applyAlignment="1">
      <alignment horizontal="right" wrapText="1"/>
    </xf>
    <xf numFmtId="0" fontId="6" fillId="0" borderId="2" xfId="0" applyFont="1" applyBorder="1" applyAlignment="1">
      <alignment horizontal="left" vertical="top"/>
    </xf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right" vertical="center" wrapText="1"/>
    </xf>
    <xf numFmtId="2" fontId="11" fillId="0" borderId="6" xfId="0" applyNumberFormat="1" applyFont="1" applyBorder="1" applyAlignment="1">
      <alignment horizontal="center" vertical="top" textRotation="90"/>
    </xf>
    <xf numFmtId="0" fontId="7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wrapText="1"/>
    </xf>
    <xf numFmtId="0" fontId="6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1" fontId="10" fillId="0" borderId="2" xfId="0" applyNumberFormat="1" applyFont="1" applyBorder="1" applyAlignment="1">
      <alignment horizontal="right"/>
    </xf>
    <xf numFmtId="1" fontId="10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165" fontId="10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2" fontId="10" fillId="0" borderId="2" xfId="0" applyNumberFormat="1" applyFont="1" applyBorder="1" applyAlignment="1">
      <alignment horizontal="right" vertical="center"/>
    </xf>
    <xf numFmtId="2" fontId="5" fillId="0" borderId="3" xfId="0" applyNumberFormat="1" applyFont="1" applyBorder="1" applyAlignment="1">
      <alignment horizontal="right" vertical="center"/>
    </xf>
    <xf numFmtId="164" fontId="10" fillId="0" borderId="2" xfId="0" applyNumberFormat="1" applyFont="1" applyBorder="1" applyAlignment="1">
      <alignment horizontal="right" vertical="center"/>
    </xf>
    <xf numFmtId="164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/>
    </xf>
    <xf numFmtId="2" fontId="6" fillId="0" borderId="2" xfId="0" applyNumberFormat="1" applyFont="1" applyBorder="1"/>
    <xf numFmtId="0" fontId="10" fillId="0" borderId="10" xfId="0" applyFont="1" applyBorder="1" applyAlignment="1">
      <alignment horizontal="right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2" fontId="5" fillId="0" borderId="2" xfId="0" applyNumberFormat="1" applyFont="1" applyBorder="1"/>
    <xf numFmtId="0" fontId="10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2" fontId="5" fillId="0" borderId="2" xfId="0" applyNumberFormat="1" applyFont="1" applyBorder="1" applyAlignment="1">
      <alignment horizontal="right" wrapText="1"/>
    </xf>
    <xf numFmtId="0" fontId="5" fillId="0" borderId="9" xfId="0" applyFont="1" applyBorder="1"/>
    <xf numFmtId="2" fontId="5" fillId="0" borderId="2" xfId="0" applyNumberFormat="1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wrapText="1"/>
    </xf>
    <xf numFmtId="0" fontId="5" fillId="0" borderId="2" xfId="0" applyFont="1" applyBorder="1"/>
    <xf numFmtId="2" fontId="5" fillId="0" borderId="3" xfId="0" applyNumberFormat="1" applyFont="1" applyBorder="1" applyAlignment="1">
      <alignment horizontal="left" wrapText="1"/>
    </xf>
    <xf numFmtId="0" fontId="5" fillId="0" borderId="3" xfId="0" applyFont="1" applyBorder="1"/>
    <xf numFmtId="2" fontId="5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right"/>
    </xf>
    <xf numFmtId="164" fontId="5" fillId="0" borderId="2" xfId="0" applyNumberFormat="1" applyFont="1" applyBorder="1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0" borderId="9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" fillId="0" borderId="3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0" borderId="2" xfId="0" applyFont="1" applyBorder="1" applyAlignment="1">
      <alignment horizontal="center"/>
    </xf>
    <xf numFmtId="0" fontId="13" fillId="0" borderId="13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" fillId="0" borderId="2" xfId="0" applyFont="1" applyBorder="1"/>
    <xf numFmtId="2" fontId="1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/>
    </xf>
    <xf numFmtId="2" fontId="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vertical="top"/>
    </xf>
    <xf numFmtId="0" fontId="5" fillId="0" borderId="27" xfId="0" applyFont="1" applyBorder="1" applyAlignment="1">
      <alignment horizontal="center"/>
    </xf>
    <xf numFmtId="0" fontId="5" fillId="0" borderId="24" xfId="0" applyFont="1" applyBorder="1" applyAlignment="1">
      <alignment vertical="top"/>
    </xf>
    <xf numFmtId="0" fontId="5" fillId="0" borderId="28" xfId="0" applyFont="1" applyBorder="1" applyAlignment="1">
      <alignment vertical="top" wrapText="1"/>
    </xf>
    <xf numFmtId="0" fontId="5" fillId="0" borderId="22" xfId="0" applyFont="1" applyBorder="1" applyAlignment="1">
      <alignment horizontal="center" vertical="top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top"/>
    </xf>
    <xf numFmtId="0" fontId="5" fillId="0" borderId="23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2" fontId="15" fillId="0" borderId="29" xfId="0" applyNumberFormat="1" applyFont="1" applyBorder="1" applyAlignment="1">
      <alignment vertical="center"/>
    </xf>
    <xf numFmtId="0" fontId="5" fillId="0" borderId="27" xfId="0" applyFont="1" applyBorder="1"/>
    <xf numFmtId="0" fontId="5" fillId="0" borderId="20" xfId="0" applyFont="1" applyBorder="1"/>
    <xf numFmtId="0" fontId="16" fillId="0" borderId="30" xfId="0" applyFont="1" applyBorder="1" applyAlignment="1">
      <alignment horizontal="left" vertical="center" wrapText="1"/>
    </xf>
    <xf numFmtId="0" fontId="17" fillId="0" borderId="31" xfId="0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2" fontId="4" fillId="0" borderId="27" xfId="0" applyNumberFormat="1" applyFont="1" applyBorder="1" applyAlignment="1">
      <alignment horizontal="center" vertical="center"/>
    </xf>
    <xf numFmtId="2" fontId="4" fillId="0" borderId="30" xfId="0" applyNumberFormat="1" applyFont="1" applyBorder="1" applyAlignment="1">
      <alignment vertical="center" wrapText="1"/>
    </xf>
    <xf numFmtId="0" fontId="5" fillId="0" borderId="30" xfId="0" applyFont="1" applyBorder="1"/>
    <xf numFmtId="2" fontId="4" fillId="0" borderId="31" xfId="0" applyNumberFormat="1" applyFont="1" applyBorder="1" applyAlignment="1">
      <alignment vertical="center" wrapText="1"/>
    </xf>
    <xf numFmtId="2" fontId="4" fillId="0" borderId="27" xfId="0" applyNumberFormat="1" applyFont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5" fillId="0" borderId="25" xfId="0" applyFont="1" applyBorder="1" applyAlignment="1">
      <alignment horizontal="left" vertical="top"/>
    </xf>
    <xf numFmtId="0" fontId="5" fillId="0" borderId="25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wrapText="1"/>
    </xf>
    <xf numFmtId="0" fontId="19" fillId="0" borderId="6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5" fillId="0" borderId="2" xfId="0" applyFont="1" applyBorder="1"/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top" wrapText="1"/>
    </xf>
    <xf numFmtId="0" fontId="7" fillId="0" borderId="2" xfId="0" applyFont="1" applyBorder="1" applyAlignment="1">
      <alignment horizontal="right" vertical="top"/>
    </xf>
    <xf numFmtId="2" fontId="20" fillId="0" borderId="2" xfId="0" applyNumberFormat="1" applyFont="1" applyBorder="1" applyAlignment="1">
      <alignment horizontal="center" vertical="top" wrapText="1"/>
    </xf>
    <xf numFmtId="0" fontId="19" fillId="0" borderId="2" xfId="0" applyFont="1" applyBorder="1" applyAlignment="1">
      <alignment vertical="center"/>
    </xf>
    <xf numFmtId="2" fontId="7" fillId="0" borderId="2" xfId="0" applyNumberFormat="1" applyFont="1" applyBorder="1" applyAlignment="1">
      <alignment horizontal="right" vertical="top"/>
    </xf>
    <xf numFmtId="0" fontId="20" fillId="0" borderId="2" xfId="0" applyFont="1" applyBorder="1" applyAlignment="1">
      <alignment horizontal="center" vertical="center"/>
    </xf>
    <xf numFmtId="0" fontId="6" fillId="0" borderId="2" xfId="0" applyFont="1" applyBorder="1"/>
    <xf numFmtId="2" fontId="7" fillId="0" borderId="2" xfId="0" applyNumberFormat="1" applyFont="1" applyBorder="1" applyAlignment="1">
      <alignment horizontal="right" vertical="center"/>
    </xf>
    <xf numFmtId="2" fontId="20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justify" vertical="center" wrapText="1"/>
    </xf>
    <xf numFmtId="0" fontId="7" fillId="0" borderId="3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0" fontId="6" fillId="0" borderId="0" xfId="0" applyFont="1"/>
    <xf numFmtId="0" fontId="20" fillId="0" borderId="2" xfId="0" applyFont="1" applyBorder="1" applyAlignment="1">
      <alignment vertical="center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justify" wrapText="1"/>
    </xf>
    <xf numFmtId="2" fontId="6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justify" vertical="justify" wrapText="1"/>
    </xf>
    <xf numFmtId="2" fontId="7" fillId="0" borderId="2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justify" vertical="justify" wrapText="1"/>
    </xf>
    <xf numFmtId="0" fontId="7" fillId="2" borderId="32" xfId="0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right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2" fontId="6" fillId="2" borderId="2" xfId="0" applyNumberFormat="1" applyFont="1" applyFill="1" applyBorder="1"/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justify" vertical="justify" wrapText="1"/>
    </xf>
    <xf numFmtId="0" fontId="19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9" fillId="0" borderId="2" xfId="0" applyFont="1" applyBorder="1" applyAlignment="1">
      <alignment horizontal="right"/>
    </xf>
    <xf numFmtId="0" fontId="19" fillId="0" borderId="7" xfId="0" applyFont="1" applyBorder="1" applyAlignment="1">
      <alignment horizontal="right"/>
    </xf>
    <xf numFmtId="2" fontId="19" fillId="0" borderId="2" xfId="0" applyNumberFormat="1" applyFont="1" applyBorder="1" applyAlignment="1">
      <alignment horizontal="center" vertical="center"/>
    </xf>
    <xf numFmtId="2" fontId="15" fillId="0" borderId="5" xfId="0" applyNumberFormat="1" applyFont="1" applyBorder="1"/>
    <xf numFmtId="2" fontId="15" fillId="0" borderId="6" xfId="0" applyNumberFormat="1" applyFont="1" applyBorder="1"/>
    <xf numFmtId="2" fontId="19" fillId="0" borderId="5" xfId="0" applyNumberFormat="1" applyFont="1" applyBorder="1" applyAlignment="1">
      <alignment horizontal="center" vertical="center"/>
    </xf>
    <xf numFmtId="2" fontId="19" fillId="0" borderId="6" xfId="0" applyNumberFormat="1" applyFont="1" applyBorder="1" applyAlignment="1">
      <alignment horizontal="center" vertical="center"/>
    </xf>
    <xf numFmtId="2" fontId="19" fillId="0" borderId="2" xfId="0" applyNumberFormat="1" applyFont="1" applyBorder="1" applyAlignment="1">
      <alignment vertical="center"/>
    </xf>
    <xf numFmtId="2" fontId="19" fillId="0" borderId="5" xfId="0" applyNumberFormat="1" applyFont="1" applyBorder="1" applyAlignment="1">
      <alignment horizontal="right" vertical="center"/>
    </xf>
    <xf numFmtId="2" fontId="15" fillId="0" borderId="2" xfId="0" applyNumberFormat="1" applyFont="1" applyBorder="1"/>
    <xf numFmtId="0" fontId="2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21" fillId="0" borderId="0" xfId="0" applyFont="1" applyAlignment="1">
      <alignment horizontal="left"/>
    </xf>
    <xf numFmtId="0" fontId="1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8" fillId="0" borderId="0" xfId="0" applyFont="1" applyAlignment="1">
      <alignment horizontal="left" vertical="top"/>
    </xf>
    <xf numFmtId="0" fontId="15" fillId="0" borderId="33" xfId="0" applyFont="1" applyBorder="1" applyAlignment="1">
      <alignment horizontal="left" vertical="top"/>
    </xf>
    <xf numFmtId="0" fontId="6" fillId="0" borderId="33" xfId="0" applyFont="1" applyBorder="1" applyAlignment="1">
      <alignment horizontal="left" vertical="top"/>
    </xf>
    <xf numFmtId="0" fontId="15" fillId="0" borderId="34" xfId="0" applyFont="1" applyBorder="1" applyAlignment="1">
      <alignment horizontal="left" vertical="top"/>
    </xf>
    <xf numFmtId="0" fontId="19" fillId="0" borderId="35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20" fillId="0" borderId="35" xfId="0" applyFont="1" applyBorder="1" applyAlignment="1">
      <alignment horizontal="center" vertical="center"/>
    </xf>
    <xf numFmtId="0" fontId="20" fillId="0" borderId="35" xfId="0" applyFont="1" applyBorder="1" applyAlignment="1">
      <alignment horizontal="left" vertical="center" wrapText="1"/>
    </xf>
    <xf numFmtId="0" fontId="20" fillId="0" borderId="35" xfId="0" applyFont="1" applyBorder="1" applyAlignment="1">
      <alignment horizontal="center" vertical="center" wrapText="1"/>
    </xf>
    <xf numFmtId="2" fontId="20" fillId="0" borderId="35" xfId="0" applyNumberFormat="1" applyFont="1" applyBorder="1" applyAlignment="1">
      <alignment horizontal="center" vertical="center"/>
    </xf>
    <xf numFmtId="2" fontId="20" fillId="0" borderId="35" xfId="0" applyNumberFormat="1" applyFont="1" applyBorder="1" applyAlignment="1">
      <alignment horizontal="center" vertical="center" wrapText="1"/>
    </xf>
    <xf numFmtId="2" fontId="6" fillId="0" borderId="35" xfId="0" applyNumberFormat="1" applyFont="1" applyBorder="1" applyAlignment="1">
      <alignment horizontal="right" vertical="center"/>
    </xf>
    <xf numFmtId="0" fontId="6" fillId="0" borderId="35" xfId="0" applyFont="1" applyBorder="1"/>
    <xf numFmtId="0" fontId="20" fillId="0" borderId="13" xfId="0" applyFont="1" applyBorder="1"/>
    <xf numFmtId="2" fontId="20" fillId="0" borderId="40" xfId="0" applyNumberFormat="1" applyFont="1" applyBorder="1" applyAlignment="1">
      <alignment horizontal="center" vertical="center"/>
    </xf>
    <xf numFmtId="2" fontId="20" fillId="0" borderId="40" xfId="0" applyNumberFormat="1" applyFont="1" applyBorder="1" applyAlignment="1">
      <alignment horizontal="right" vertical="center"/>
    </xf>
    <xf numFmtId="2" fontId="6" fillId="0" borderId="35" xfId="0" applyNumberFormat="1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/>
    </xf>
    <xf numFmtId="0" fontId="6" fillId="0" borderId="4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20" fillId="0" borderId="2" xfId="0" applyFont="1" applyBorder="1"/>
    <xf numFmtId="0" fontId="2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2" fontId="6" fillId="0" borderId="41" xfId="0" applyNumberFormat="1" applyFont="1" applyBorder="1" applyAlignment="1">
      <alignment horizontal="right" vertical="center"/>
    </xf>
    <xf numFmtId="0" fontId="20" fillId="0" borderId="2" xfId="0" applyFont="1" applyBorder="1" applyAlignment="1">
      <alignment horizontal="center" vertical="center" wrapText="1"/>
    </xf>
    <xf numFmtId="2" fontId="6" fillId="0" borderId="4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6" fillId="0" borderId="43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2" fontId="19" fillId="0" borderId="2" xfId="0" applyNumberFormat="1" applyFont="1" applyBorder="1" applyAlignment="1">
      <alignment horizontal="right" vertical="center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wrapText="1"/>
    </xf>
    <xf numFmtId="0" fontId="19" fillId="0" borderId="45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6" fillId="0" borderId="45" xfId="0" applyFont="1" applyBorder="1" applyAlignment="1">
      <alignment horizontal="left" vertical="center" wrapText="1"/>
    </xf>
    <xf numFmtId="0" fontId="20" fillId="0" borderId="45" xfId="0" applyFont="1" applyBorder="1" applyAlignment="1">
      <alignment horizontal="center" vertical="center" wrapText="1"/>
    </xf>
    <xf numFmtId="2" fontId="20" fillId="0" borderId="45" xfId="0" applyNumberFormat="1" applyFont="1" applyBorder="1" applyAlignment="1">
      <alignment horizontal="center" vertical="center" wrapText="1"/>
    </xf>
    <xf numFmtId="2" fontId="6" fillId="0" borderId="45" xfId="0" applyNumberFormat="1" applyFont="1" applyBorder="1" applyAlignment="1">
      <alignment horizontal="right" vertical="center"/>
    </xf>
    <xf numFmtId="0" fontId="6" fillId="0" borderId="45" xfId="0" applyFont="1" applyBorder="1"/>
    <xf numFmtId="0" fontId="20" fillId="0" borderId="45" xfId="0" applyFont="1" applyBorder="1" applyAlignment="1">
      <alignment horizontal="center" vertical="center"/>
    </xf>
    <xf numFmtId="166" fontId="20" fillId="0" borderId="45" xfId="0" applyNumberFormat="1" applyFont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2" fontId="20" fillId="0" borderId="45" xfId="0" applyNumberFormat="1" applyFont="1" applyBorder="1" applyAlignment="1">
      <alignment horizontal="center" vertical="center"/>
    </xf>
    <xf numFmtId="0" fontId="6" fillId="0" borderId="46" xfId="0" applyFont="1" applyBorder="1"/>
    <xf numFmtId="0" fontId="19" fillId="0" borderId="45" xfId="0" applyFont="1" applyBorder="1" applyAlignment="1">
      <alignment horizontal="left"/>
    </xf>
    <xf numFmtId="2" fontId="19" fillId="0" borderId="45" xfId="0" applyNumberFormat="1" applyFont="1" applyBorder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2" fontId="9" fillId="0" borderId="2" xfId="1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3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1" fontId="5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2" xfId="0" applyFont="1" applyBorder="1"/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/>
    </xf>
    <xf numFmtId="2" fontId="5" fillId="0" borderId="2" xfId="0" applyNumberFormat="1" applyFont="1" applyBorder="1" applyAlignment="1">
      <alignment horizontal="center"/>
    </xf>
    <xf numFmtId="0" fontId="1" fillId="2" borderId="48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center" wrapText="1"/>
    </xf>
    <xf numFmtId="164" fontId="10" fillId="2" borderId="2" xfId="0" applyNumberFormat="1" applyFont="1" applyFill="1" applyBorder="1" applyAlignment="1">
      <alignment horizontal="right" wrapText="1"/>
    </xf>
    <xf numFmtId="164" fontId="10" fillId="2" borderId="2" xfId="0" applyNumberFormat="1" applyFont="1" applyFill="1" applyBorder="1" applyAlignment="1">
      <alignment wrapText="1"/>
    </xf>
    <xf numFmtId="0" fontId="10" fillId="2" borderId="2" xfId="0" applyFont="1" applyFill="1" applyBorder="1" applyAlignment="1">
      <alignment wrapText="1"/>
    </xf>
    <xf numFmtId="2" fontId="10" fillId="2" borderId="2" xfId="0" applyNumberFormat="1" applyFont="1" applyFill="1" applyBorder="1" applyAlignment="1">
      <alignment wrapText="1"/>
    </xf>
    <xf numFmtId="164" fontId="10" fillId="2" borderId="2" xfId="0" applyNumberFormat="1" applyFont="1" applyFill="1" applyBorder="1" applyAlignment="1">
      <alignment vertical="center" wrapText="1"/>
    </xf>
    <xf numFmtId="1" fontId="10" fillId="2" borderId="2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2" fontId="1" fillId="2" borderId="2" xfId="0" applyNumberFormat="1" applyFont="1" applyFill="1" applyBorder="1" applyAlignment="1">
      <alignment wrapText="1"/>
    </xf>
    <xf numFmtId="0" fontId="25" fillId="0" borderId="0" xfId="0" applyFont="1" applyAlignment="1">
      <alignment horizontal="center"/>
    </xf>
    <xf numFmtId="0" fontId="26" fillId="0" borderId="0" xfId="0" applyFont="1"/>
    <xf numFmtId="0" fontId="27" fillId="0" borderId="0" xfId="0" applyFont="1"/>
    <xf numFmtId="17" fontId="27" fillId="0" borderId="0" xfId="0" applyNumberFormat="1" applyFont="1"/>
    <xf numFmtId="0" fontId="27" fillId="0" borderId="33" xfId="0" applyFont="1" applyBorder="1"/>
    <xf numFmtId="17" fontId="27" fillId="0" borderId="0" xfId="0" applyNumberFormat="1" applyFont="1" applyAlignment="1">
      <alignment horizontal="left"/>
    </xf>
    <xf numFmtId="0" fontId="27" fillId="0" borderId="35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49" xfId="0" applyFont="1" applyBorder="1" applyAlignment="1">
      <alignment horizontal="left" vertical="center"/>
    </xf>
    <xf numFmtId="0" fontId="26" fillId="0" borderId="46" xfId="0" applyFont="1" applyBorder="1" applyAlignment="1">
      <alignment horizontal="center" vertical="center"/>
    </xf>
    <xf numFmtId="2" fontId="26" fillId="0" borderId="2" xfId="0" applyNumberFormat="1" applyFont="1" applyBorder="1"/>
    <xf numFmtId="0" fontId="26" fillId="0" borderId="2" xfId="0" applyFont="1" applyBorder="1"/>
    <xf numFmtId="2" fontId="26" fillId="0" borderId="49" xfId="0" applyNumberFormat="1" applyFont="1" applyBorder="1"/>
    <xf numFmtId="0" fontId="26" fillId="0" borderId="35" xfId="0" applyFont="1" applyBorder="1"/>
    <xf numFmtId="0" fontId="26" fillId="0" borderId="49" xfId="0" applyFont="1" applyBorder="1" applyAlignment="1">
      <alignment horizontal="left" vertical="center" wrapText="1"/>
    </xf>
    <xf numFmtId="0" fontId="26" fillId="0" borderId="40" xfId="0" applyFont="1" applyBorder="1"/>
    <xf numFmtId="0" fontId="26" fillId="0" borderId="46" xfId="0" applyFont="1" applyBorder="1"/>
    <xf numFmtId="2" fontId="26" fillId="0" borderId="2" xfId="0" applyNumberFormat="1" applyFont="1" applyBorder="1" applyAlignment="1">
      <alignment vertical="center"/>
    </xf>
    <xf numFmtId="0" fontId="26" fillId="0" borderId="35" xfId="0" applyFont="1" applyBorder="1" applyAlignment="1">
      <alignment vertical="center"/>
    </xf>
    <xf numFmtId="0" fontId="26" fillId="0" borderId="46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26" fillId="0" borderId="35" xfId="0" applyFont="1" applyBorder="1" applyAlignment="1">
      <alignment horizontal="left" vertical="center" wrapText="1"/>
    </xf>
    <xf numFmtId="0" fontId="26" fillId="0" borderId="35" xfId="0" applyFont="1" applyBorder="1" applyAlignment="1">
      <alignment horizontal="left" vertical="center"/>
    </xf>
    <xf numFmtId="166" fontId="26" fillId="0" borderId="35" xfId="0" applyNumberFormat="1" applyFont="1" applyBorder="1"/>
    <xf numFmtId="2" fontId="26" fillId="0" borderId="46" xfId="0" applyNumberFormat="1" applyFont="1" applyBorder="1"/>
    <xf numFmtId="0" fontId="26" fillId="0" borderId="41" xfId="0" applyFont="1" applyBorder="1" applyAlignment="1">
      <alignment horizontal="center" vertical="center"/>
    </xf>
    <xf numFmtId="2" fontId="26" fillId="0" borderId="2" xfId="0" applyNumberFormat="1" applyFont="1" applyBorder="1" applyAlignment="1">
      <alignment horizontal="right" vertical="center"/>
    </xf>
    <xf numFmtId="0" fontId="29" fillId="0" borderId="46" xfId="0" applyFont="1" applyBorder="1" applyAlignment="1">
      <alignment horizontal="left" wrapText="1"/>
    </xf>
    <xf numFmtId="2" fontId="26" fillId="0" borderId="36" xfId="0" applyNumberFormat="1" applyFont="1" applyBorder="1"/>
    <xf numFmtId="0" fontId="26" fillId="0" borderId="2" xfId="0" applyFont="1" applyBorder="1" applyAlignment="1">
      <alignment horizontal="center" vertical="center"/>
    </xf>
    <xf numFmtId="2" fontId="26" fillId="0" borderId="6" xfId="0" applyNumberFormat="1" applyFont="1" applyBorder="1"/>
    <xf numFmtId="0" fontId="26" fillId="0" borderId="44" xfId="0" applyFont="1" applyBorder="1"/>
    <xf numFmtId="2" fontId="26" fillId="0" borderId="6" xfId="0" applyNumberFormat="1" applyFont="1" applyBorder="1" applyAlignment="1">
      <alignment vertical="center"/>
    </xf>
    <xf numFmtId="0" fontId="27" fillId="0" borderId="2" xfId="0" applyFont="1" applyBorder="1" applyAlignment="1">
      <alignment horizontal="center"/>
    </xf>
    <xf numFmtId="0" fontId="27" fillId="0" borderId="2" xfId="0" applyFont="1" applyBorder="1"/>
    <xf numFmtId="2" fontId="27" fillId="0" borderId="33" xfId="0" applyNumberFormat="1" applyFont="1" applyBorder="1"/>
    <xf numFmtId="2" fontId="27" fillId="0" borderId="46" xfId="0" applyNumberFormat="1" applyFont="1" applyBorder="1"/>
    <xf numFmtId="2" fontId="27" fillId="0" borderId="2" xfId="0" applyNumberFormat="1" applyFont="1" applyBorder="1"/>
    <xf numFmtId="2" fontId="26" fillId="0" borderId="0" xfId="0" applyNumberFormat="1" applyFont="1"/>
    <xf numFmtId="1" fontId="4" fillId="2" borderId="0" xfId="0" applyNumberFormat="1" applyFont="1" applyFill="1" applyAlignment="1">
      <alignment horizontal="left" vertical="center" wrapText="1"/>
    </xf>
    <xf numFmtId="164" fontId="5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left" wrapText="1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" fontId="10" fillId="2" borderId="43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left" vertical="top" wrapText="1"/>
    </xf>
    <xf numFmtId="164" fontId="10" fillId="2" borderId="2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164" fontId="10" fillId="2" borderId="43" xfId="0" applyNumberFormat="1" applyFont="1" applyFill="1" applyBorder="1" applyAlignment="1">
      <alignment horizontal="left" vertical="top" wrapText="1"/>
    </xf>
    <xf numFmtId="2" fontId="10" fillId="2" borderId="5" xfId="0" applyNumberFormat="1" applyFont="1" applyFill="1" applyBorder="1" applyAlignment="1">
      <alignment horizontal="center" vertical="center" wrapText="1"/>
    </xf>
    <xf numFmtId="166" fontId="10" fillId="2" borderId="2" xfId="0" applyNumberFormat="1" applyFont="1" applyFill="1" applyBorder="1" applyAlignment="1">
      <alignment horizontal="center" vertical="center" wrapText="1"/>
    </xf>
    <xf numFmtId="165" fontId="10" fillId="2" borderId="2" xfId="0" applyNumberFormat="1" applyFont="1" applyFill="1" applyBorder="1" applyAlignment="1">
      <alignment horizontal="center" vertical="center"/>
    </xf>
    <xf numFmtId="167" fontId="10" fillId="2" borderId="2" xfId="0" applyNumberFormat="1" applyFont="1" applyFill="1" applyBorder="1" applyAlignment="1">
      <alignment horizontal="center" vertical="center"/>
    </xf>
    <xf numFmtId="1" fontId="10" fillId="2" borderId="47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left" vertical="top"/>
    </xf>
    <xf numFmtId="2" fontId="10" fillId="2" borderId="6" xfId="0" applyNumberFormat="1" applyFont="1" applyFill="1" applyBorder="1" applyAlignment="1">
      <alignment horizontal="center" vertical="center"/>
    </xf>
    <xf numFmtId="168" fontId="10" fillId="2" borderId="2" xfId="0" applyNumberFormat="1" applyFont="1" applyFill="1" applyBorder="1" applyAlignment="1">
      <alignment horizontal="center" vertical="center"/>
    </xf>
    <xf numFmtId="1" fontId="10" fillId="2" borderId="10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top"/>
    </xf>
    <xf numFmtId="0" fontId="10" fillId="2" borderId="3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164" fontId="10" fillId="2" borderId="43" xfId="0" applyNumberFormat="1" applyFont="1" applyFill="1" applyBorder="1" applyAlignment="1">
      <alignment horizontal="center" vertical="center"/>
    </xf>
    <xf numFmtId="2" fontId="10" fillId="2" borderId="43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 wrapText="1"/>
    </xf>
    <xf numFmtId="164" fontId="1" fillId="2" borderId="43" xfId="0" applyNumberFormat="1" applyFont="1" applyFill="1" applyBorder="1" applyAlignment="1">
      <alignment horizontal="center" vertical="center"/>
    </xf>
    <xf numFmtId="2" fontId="1" fillId="2" borderId="43" xfId="0" applyNumberFormat="1" applyFont="1" applyFill="1" applyBorder="1" applyAlignment="1">
      <alignment horizontal="center" vertical="center"/>
    </xf>
    <xf numFmtId="166" fontId="10" fillId="2" borderId="43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left" vertical="center"/>
    </xf>
    <xf numFmtId="1" fontId="5" fillId="2" borderId="0" xfId="0" applyNumberFormat="1" applyFont="1" applyFill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4" fontId="4" fillId="2" borderId="43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vertical="center"/>
    </xf>
    <xf numFmtId="2" fontId="4" fillId="2" borderId="2" xfId="0" applyNumberFormat="1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left" vertical="center" wrapText="1"/>
    </xf>
    <xf numFmtId="169" fontId="14" fillId="0" borderId="2" xfId="0" quotePrefix="1" applyNumberFormat="1" applyFont="1" applyBorder="1" applyAlignment="1" applyProtection="1">
      <alignment horizontal="left" vertical="center" wrapText="1"/>
      <protection locked="0"/>
    </xf>
    <xf numFmtId="169" fontId="4" fillId="0" borderId="2" xfId="0" quotePrefix="1" applyNumberFormat="1" applyFont="1" applyBorder="1" applyAlignment="1" applyProtection="1">
      <alignment horizontal="center" vertical="center" wrapText="1"/>
      <protection locked="0"/>
    </xf>
    <xf numFmtId="2" fontId="5" fillId="0" borderId="2" xfId="0" applyNumberFormat="1" applyFont="1" applyBorder="1" applyAlignment="1" applyProtection="1">
      <alignment horizontal="center" vertical="center" wrapText="1"/>
      <protection locked="0"/>
    </xf>
    <xf numFmtId="166" fontId="5" fillId="0" borderId="2" xfId="0" quotePrefix="1" applyNumberFormat="1" applyFont="1" applyBorder="1" applyAlignment="1" applyProtection="1">
      <alignment horizontal="left" vertical="center" wrapText="1"/>
      <protection locked="0"/>
    </xf>
    <xf numFmtId="169" fontId="5" fillId="0" borderId="2" xfId="0" applyNumberFormat="1" applyFont="1" applyBorder="1" applyAlignment="1" applyProtection="1">
      <alignment horizontal="center" vertical="center" wrapText="1"/>
      <protection locked="0"/>
    </xf>
    <xf numFmtId="169" fontId="5" fillId="0" borderId="2" xfId="0" quotePrefix="1" applyNumberFormat="1" applyFont="1" applyBorder="1" applyAlignment="1" applyProtection="1">
      <alignment horizontal="left" vertical="center" wrapText="1"/>
      <protection locked="0"/>
    </xf>
    <xf numFmtId="169" fontId="5" fillId="0" borderId="2" xfId="0" applyNumberFormat="1" applyFont="1" applyBorder="1" applyAlignment="1" applyProtection="1">
      <alignment horizontal="left" vertical="center" wrapText="1"/>
      <protection locked="0"/>
    </xf>
    <xf numFmtId="169" fontId="5" fillId="0" borderId="2" xfId="0" applyNumberFormat="1" applyFont="1" applyBorder="1" applyAlignment="1">
      <alignment horizontal="center" vertical="center" wrapText="1"/>
    </xf>
    <xf numFmtId="169" fontId="4" fillId="0" borderId="2" xfId="0" applyNumberFormat="1" applyFont="1" applyBorder="1" applyAlignment="1" applyProtection="1">
      <alignment horizontal="left" vertical="center" wrapText="1"/>
      <protection locked="0"/>
    </xf>
    <xf numFmtId="169" fontId="14" fillId="0" borderId="2" xfId="0" applyNumberFormat="1" applyFont="1" applyBorder="1" applyAlignment="1" applyProtection="1">
      <alignment horizontal="left" vertical="center" wrapText="1"/>
      <protection locked="0"/>
    </xf>
    <xf numFmtId="169" fontId="4" fillId="0" borderId="2" xfId="0" quotePrefix="1" applyNumberFormat="1" applyFont="1" applyBorder="1" applyAlignment="1" applyProtection="1">
      <alignment horizontal="left" vertical="center" wrapText="1"/>
      <protection locked="0"/>
    </xf>
    <xf numFmtId="170" fontId="5" fillId="0" borderId="2" xfId="0" quotePrefix="1" applyNumberFormat="1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1" fontId="5" fillId="0" borderId="2" xfId="0" applyNumberFormat="1" applyFont="1" applyBorder="1" applyAlignment="1" applyProtection="1">
      <alignment horizontal="center" vertical="center" wrapText="1"/>
      <protection locked="0"/>
    </xf>
    <xf numFmtId="2" fontId="30" fillId="0" borderId="2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justify" vertical="center" wrapText="1"/>
    </xf>
    <xf numFmtId="2" fontId="5" fillId="2" borderId="2" xfId="2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164" fontId="5" fillId="2" borderId="2" xfId="2" applyNumberFormat="1" applyFont="1" applyFill="1" applyBorder="1" applyAlignment="1">
      <alignment horizontal="center" vertical="center" wrapText="1"/>
    </xf>
    <xf numFmtId="167" fontId="5" fillId="2" borderId="2" xfId="2" applyNumberFormat="1" applyFont="1" applyFill="1" applyBorder="1" applyAlignment="1">
      <alignment horizontal="center" vertical="center" wrapText="1"/>
    </xf>
    <xf numFmtId="1" fontId="5" fillId="2" borderId="2" xfId="2" applyNumberFormat="1" applyFont="1" applyFill="1" applyBorder="1" applyAlignment="1">
      <alignment horizontal="center" vertical="center" wrapText="1"/>
    </xf>
    <xf numFmtId="167" fontId="4" fillId="0" borderId="5" xfId="0" applyNumberFormat="1" applyFont="1" applyBorder="1" applyAlignment="1">
      <alignment horizontal="center" vertical="center"/>
    </xf>
    <xf numFmtId="167" fontId="4" fillId="0" borderId="9" xfId="0" applyNumberFormat="1" applyFont="1" applyBorder="1" applyAlignment="1">
      <alignment horizontal="center" vertical="center"/>
    </xf>
    <xf numFmtId="167" fontId="4" fillId="0" borderId="6" xfId="0" applyNumberFormat="1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0" fontId="31" fillId="0" borderId="0" xfId="0" applyFont="1"/>
  </cellXfs>
  <cellStyles count="3">
    <cellStyle name="Normal" xfId="0" builtinId="0"/>
    <cellStyle name="Normal 6" xfId="2"/>
    <cellStyle name="Normal 89 10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rgb="FFFF6666"/>
        </patternFill>
      </fill>
    </dxf>
    <dxf>
      <font>
        <color rgb="FFFF0000"/>
      </font>
      <numFmt numFmtId="2" formatCode="0.00"/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1932438</xdr:colOff>
      <xdr:row>165</xdr:row>
      <xdr:rowOff>0</xdr:rowOff>
    </xdr:from>
    <xdr:to>
      <xdr:col>3</xdr:col>
      <xdr:colOff>47052</xdr:colOff>
      <xdr:row>166</xdr:row>
      <xdr:rowOff>0</xdr:rowOff>
    </xdr:to>
    <xdr:sp macro="" textlink="">
      <xdr:nvSpPr>
        <xdr:cNvPr id="2" name="rect">
          <a:extLst>
            <a:ext uri="{FF2B5EF4-FFF2-40B4-BE49-F238E27FC236}">
              <a16:creationId xmlns:a16="http://schemas.microsoft.com/office/drawing/2014/main" xmlns="" id="{D014AF7B-2B55-446C-BB3B-A5D24AD1C58E}"/>
            </a:ext>
          </a:extLst>
        </xdr:cNvPr>
        <xdr:cNvSpPr/>
      </xdr:nvSpPr>
      <xdr:spPr>
        <a:xfrm>
          <a:off x="5675763" y="845820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3" name="rect">
          <a:extLst>
            <a:ext uri="{FF2B5EF4-FFF2-40B4-BE49-F238E27FC236}">
              <a16:creationId xmlns:a16="http://schemas.microsoft.com/office/drawing/2014/main" xmlns="" id="{F2E6CBC5-8173-48B5-B530-8B0FAB57CC11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4" name="rect">
          <a:extLst>
            <a:ext uri="{FF2B5EF4-FFF2-40B4-BE49-F238E27FC236}">
              <a16:creationId xmlns:a16="http://schemas.microsoft.com/office/drawing/2014/main" xmlns="" id="{9E005080-9D2E-40A5-9E63-F57C86076269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5" name="rect">
          <a:extLst>
            <a:ext uri="{FF2B5EF4-FFF2-40B4-BE49-F238E27FC236}">
              <a16:creationId xmlns:a16="http://schemas.microsoft.com/office/drawing/2014/main" xmlns="" id="{4B509D46-2EB4-4460-AF8C-426959C798D5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3</xdr:col>
      <xdr:colOff>47052</xdr:colOff>
      <xdr:row>166</xdr:row>
      <xdr:rowOff>0</xdr:rowOff>
    </xdr:to>
    <xdr:sp macro="" textlink="">
      <xdr:nvSpPr>
        <xdr:cNvPr id="6" name="rect">
          <a:extLst>
            <a:ext uri="{FF2B5EF4-FFF2-40B4-BE49-F238E27FC236}">
              <a16:creationId xmlns:a16="http://schemas.microsoft.com/office/drawing/2014/main" xmlns="" id="{FD416035-E502-4EF9-B703-599BB1957AF2}"/>
            </a:ext>
          </a:extLst>
        </xdr:cNvPr>
        <xdr:cNvSpPr/>
      </xdr:nvSpPr>
      <xdr:spPr>
        <a:xfrm>
          <a:off x="5675763" y="845820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7" name="rect">
          <a:extLst>
            <a:ext uri="{FF2B5EF4-FFF2-40B4-BE49-F238E27FC236}">
              <a16:creationId xmlns:a16="http://schemas.microsoft.com/office/drawing/2014/main" xmlns="" id="{A727874A-4530-4E2C-9D34-0C8E67B74722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8" name="rect">
          <a:extLst>
            <a:ext uri="{FF2B5EF4-FFF2-40B4-BE49-F238E27FC236}">
              <a16:creationId xmlns:a16="http://schemas.microsoft.com/office/drawing/2014/main" xmlns="" id="{DD5E0B7F-DC1E-4253-AC8A-8EF88F4C5333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9" name="rect">
          <a:extLst>
            <a:ext uri="{FF2B5EF4-FFF2-40B4-BE49-F238E27FC236}">
              <a16:creationId xmlns:a16="http://schemas.microsoft.com/office/drawing/2014/main" xmlns="" id="{48E334B1-FC2B-4D54-9B11-770D035DCD8B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49596</xdr:colOff>
      <xdr:row>166</xdr:row>
      <xdr:rowOff>0</xdr:rowOff>
    </xdr:to>
    <xdr:sp macro="" textlink="">
      <xdr:nvSpPr>
        <xdr:cNvPr id="10" name="rect">
          <a:extLst>
            <a:ext uri="{FF2B5EF4-FFF2-40B4-BE49-F238E27FC236}">
              <a16:creationId xmlns:a16="http://schemas.microsoft.com/office/drawing/2014/main" xmlns="" id="{CE2BDF4D-48BA-45FB-ABD2-AD7D4672D230}"/>
            </a:ext>
          </a:extLst>
        </xdr:cNvPr>
        <xdr:cNvSpPr/>
      </xdr:nvSpPr>
      <xdr:spPr>
        <a:xfrm>
          <a:off x="5680257" y="8458200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11" name="rect">
          <a:extLst>
            <a:ext uri="{FF2B5EF4-FFF2-40B4-BE49-F238E27FC236}">
              <a16:creationId xmlns:a16="http://schemas.microsoft.com/office/drawing/2014/main" xmlns="" id="{6D24C072-1B70-4C22-B1F1-7851DF9A260D}"/>
            </a:ext>
          </a:extLst>
        </xdr:cNvPr>
        <xdr:cNvSpPr/>
      </xdr:nvSpPr>
      <xdr:spPr>
        <a:xfrm>
          <a:off x="5680257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12" name="rect">
          <a:extLst>
            <a:ext uri="{FF2B5EF4-FFF2-40B4-BE49-F238E27FC236}">
              <a16:creationId xmlns:a16="http://schemas.microsoft.com/office/drawing/2014/main" xmlns="" id="{8FB6C8FA-EBFF-4920-AA0D-45044ABDC0DC}"/>
            </a:ext>
          </a:extLst>
        </xdr:cNvPr>
        <xdr:cNvSpPr/>
      </xdr:nvSpPr>
      <xdr:spPr>
        <a:xfrm>
          <a:off x="5680257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13" name="rect">
          <a:extLst>
            <a:ext uri="{FF2B5EF4-FFF2-40B4-BE49-F238E27FC236}">
              <a16:creationId xmlns:a16="http://schemas.microsoft.com/office/drawing/2014/main" xmlns="" id="{E951F656-B096-418C-9837-080C5CC75606}"/>
            </a:ext>
          </a:extLst>
        </xdr:cNvPr>
        <xdr:cNvSpPr/>
      </xdr:nvSpPr>
      <xdr:spPr>
        <a:xfrm>
          <a:off x="5680257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50867</xdr:colOff>
      <xdr:row>166</xdr:row>
      <xdr:rowOff>0</xdr:rowOff>
    </xdr:to>
    <xdr:sp macro="" textlink="">
      <xdr:nvSpPr>
        <xdr:cNvPr id="14" name="rect">
          <a:extLst>
            <a:ext uri="{FF2B5EF4-FFF2-40B4-BE49-F238E27FC236}">
              <a16:creationId xmlns:a16="http://schemas.microsoft.com/office/drawing/2014/main" xmlns="" id="{3ADE2B2E-7B9B-490F-A2A4-B40136BAE066}"/>
            </a:ext>
          </a:extLst>
        </xdr:cNvPr>
        <xdr:cNvSpPr/>
      </xdr:nvSpPr>
      <xdr:spPr>
        <a:xfrm>
          <a:off x="5680257" y="8458200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2053777</xdr:colOff>
      <xdr:row>166</xdr:row>
      <xdr:rowOff>0</xdr:rowOff>
    </xdr:to>
    <xdr:sp macro="" textlink="">
      <xdr:nvSpPr>
        <xdr:cNvPr id="15" name="rect">
          <a:extLst>
            <a:ext uri="{FF2B5EF4-FFF2-40B4-BE49-F238E27FC236}">
              <a16:creationId xmlns:a16="http://schemas.microsoft.com/office/drawing/2014/main" xmlns="" id="{F62E6CC7-7CEB-43E6-9F10-54379591BFAE}"/>
            </a:ext>
          </a:extLst>
        </xdr:cNvPr>
        <xdr:cNvSpPr/>
      </xdr:nvSpPr>
      <xdr:spPr>
        <a:xfrm>
          <a:off x="5680257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2053777</xdr:colOff>
      <xdr:row>166</xdr:row>
      <xdr:rowOff>0</xdr:rowOff>
    </xdr:to>
    <xdr:sp macro="" textlink="">
      <xdr:nvSpPr>
        <xdr:cNvPr id="16" name="rect">
          <a:extLst>
            <a:ext uri="{FF2B5EF4-FFF2-40B4-BE49-F238E27FC236}">
              <a16:creationId xmlns:a16="http://schemas.microsoft.com/office/drawing/2014/main" xmlns="" id="{C0D25864-6062-4351-B6E5-BDC04402AD54}"/>
            </a:ext>
          </a:extLst>
        </xdr:cNvPr>
        <xdr:cNvSpPr/>
      </xdr:nvSpPr>
      <xdr:spPr>
        <a:xfrm>
          <a:off x="5680257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2053777</xdr:colOff>
      <xdr:row>166</xdr:row>
      <xdr:rowOff>0</xdr:rowOff>
    </xdr:to>
    <xdr:sp macro="" textlink="">
      <xdr:nvSpPr>
        <xdr:cNvPr id="17" name="rect">
          <a:extLst>
            <a:ext uri="{FF2B5EF4-FFF2-40B4-BE49-F238E27FC236}">
              <a16:creationId xmlns:a16="http://schemas.microsoft.com/office/drawing/2014/main" xmlns="" id="{41457039-83BB-4B17-871F-92DD14E8B000}"/>
            </a:ext>
          </a:extLst>
        </xdr:cNvPr>
        <xdr:cNvSpPr/>
      </xdr:nvSpPr>
      <xdr:spPr>
        <a:xfrm>
          <a:off x="5680257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48324</xdr:colOff>
      <xdr:row>166</xdr:row>
      <xdr:rowOff>0</xdr:rowOff>
    </xdr:to>
    <xdr:sp macro="" textlink="">
      <xdr:nvSpPr>
        <xdr:cNvPr id="18" name="rect">
          <a:extLst>
            <a:ext uri="{FF2B5EF4-FFF2-40B4-BE49-F238E27FC236}">
              <a16:creationId xmlns:a16="http://schemas.microsoft.com/office/drawing/2014/main" xmlns="" id="{B8F3B807-351C-4E61-8430-D7AD0BD53AAE}"/>
            </a:ext>
          </a:extLst>
        </xdr:cNvPr>
        <xdr:cNvSpPr/>
      </xdr:nvSpPr>
      <xdr:spPr>
        <a:xfrm>
          <a:off x="5680257" y="845820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19" name="rect">
          <a:extLst>
            <a:ext uri="{FF2B5EF4-FFF2-40B4-BE49-F238E27FC236}">
              <a16:creationId xmlns:a16="http://schemas.microsoft.com/office/drawing/2014/main" xmlns="" id="{2CB324BC-E1E0-4FA0-A0FB-62E52469383B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20" name="rect">
          <a:extLst>
            <a:ext uri="{FF2B5EF4-FFF2-40B4-BE49-F238E27FC236}">
              <a16:creationId xmlns:a16="http://schemas.microsoft.com/office/drawing/2014/main" xmlns="" id="{1549A737-269E-425D-B12A-435931718FA8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21" name="rect">
          <a:extLst>
            <a:ext uri="{FF2B5EF4-FFF2-40B4-BE49-F238E27FC236}">
              <a16:creationId xmlns:a16="http://schemas.microsoft.com/office/drawing/2014/main" xmlns="" id="{45FF5D3B-609A-40B4-8512-2D9D64F5E353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48324</xdr:colOff>
      <xdr:row>166</xdr:row>
      <xdr:rowOff>0</xdr:rowOff>
    </xdr:to>
    <xdr:sp macro="" textlink="">
      <xdr:nvSpPr>
        <xdr:cNvPr id="22" name="rect">
          <a:extLst>
            <a:ext uri="{FF2B5EF4-FFF2-40B4-BE49-F238E27FC236}">
              <a16:creationId xmlns:a16="http://schemas.microsoft.com/office/drawing/2014/main" xmlns="" id="{A98AEA82-B67F-4907-A33E-8C7E4F7102C0}"/>
            </a:ext>
          </a:extLst>
        </xdr:cNvPr>
        <xdr:cNvSpPr/>
      </xdr:nvSpPr>
      <xdr:spPr>
        <a:xfrm>
          <a:off x="5680257" y="845820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23" name="rect">
          <a:extLst>
            <a:ext uri="{FF2B5EF4-FFF2-40B4-BE49-F238E27FC236}">
              <a16:creationId xmlns:a16="http://schemas.microsoft.com/office/drawing/2014/main" xmlns="" id="{2B42287B-0848-4324-A89A-E77E5A93B4EC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24" name="rect">
          <a:extLst>
            <a:ext uri="{FF2B5EF4-FFF2-40B4-BE49-F238E27FC236}">
              <a16:creationId xmlns:a16="http://schemas.microsoft.com/office/drawing/2014/main" xmlns="" id="{4B1BF0DA-8687-426D-A391-4956590D130C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25" name="rect">
          <a:extLst>
            <a:ext uri="{FF2B5EF4-FFF2-40B4-BE49-F238E27FC236}">
              <a16:creationId xmlns:a16="http://schemas.microsoft.com/office/drawing/2014/main" xmlns="" id="{D384E246-83BC-4F2B-822F-7134F0E5C3D7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3</xdr:col>
      <xdr:colOff>50867</xdr:colOff>
      <xdr:row>166</xdr:row>
      <xdr:rowOff>0</xdr:rowOff>
    </xdr:to>
    <xdr:sp macro="" textlink="">
      <xdr:nvSpPr>
        <xdr:cNvPr id="26" name="rect">
          <a:extLst>
            <a:ext uri="{FF2B5EF4-FFF2-40B4-BE49-F238E27FC236}">
              <a16:creationId xmlns:a16="http://schemas.microsoft.com/office/drawing/2014/main" xmlns="" id="{8581A316-C750-46EC-9CCD-06E0561CAF00}"/>
            </a:ext>
          </a:extLst>
        </xdr:cNvPr>
        <xdr:cNvSpPr/>
      </xdr:nvSpPr>
      <xdr:spPr>
        <a:xfrm>
          <a:off x="5684751" y="8458200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27" name="rect">
          <a:extLst>
            <a:ext uri="{FF2B5EF4-FFF2-40B4-BE49-F238E27FC236}">
              <a16:creationId xmlns:a16="http://schemas.microsoft.com/office/drawing/2014/main" xmlns="" id="{7F4A6F98-9D07-4D6E-97F6-0E65565BDFE9}"/>
            </a:ext>
          </a:extLst>
        </xdr:cNvPr>
        <xdr:cNvSpPr/>
      </xdr:nvSpPr>
      <xdr:spPr>
        <a:xfrm>
          <a:off x="5684751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28" name="rect">
          <a:extLst>
            <a:ext uri="{FF2B5EF4-FFF2-40B4-BE49-F238E27FC236}">
              <a16:creationId xmlns:a16="http://schemas.microsoft.com/office/drawing/2014/main" xmlns="" id="{A8D4EC6E-FFFC-46C6-BCC7-D09FD427B146}"/>
            </a:ext>
          </a:extLst>
        </xdr:cNvPr>
        <xdr:cNvSpPr/>
      </xdr:nvSpPr>
      <xdr:spPr>
        <a:xfrm>
          <a:off x="5684751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29" name="rect">
          <a:extLst>
            <a:ext uri="{FF2B5EF4-FFF2-40B4-BE49-F238E27FC236}">
              <a16:creationId xmlns:a16="http://schemas.microsoft.com/office/drawing/2014/main" xmlns="" id="{00682C6B-B851-4540-BB6B-2A6EA86BD388}"/>
            </a:ext>
          </a:extLst>
        </xdr:cNvPr>
        <xdr:cNvSpPr/>
      </xdr:nvSpPr>
      <xdr:spPr>
        <a:xfrm>
          <a:off x="5684751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3</xdr:col>
      <xdr:colOff>52139</xdr:colOff>
      <xdr:row>166</xdr:row>
      <xdr:rowOff>0</xdr:rowOff>
    </xdr:to>
    <xdr:sp macro="" textlink="">
      <xdr:nvSpPr>
        <xdr:cNvPr id="30" name="rect">
          <a:extLst>
            <a:ext uri="{FF2B5EF4-FFF2-40B4-BE49-F238E27FC236}">
              <a16:creationId xmlns:a16="http://schemas.microsoft.com/office/drawing/2014/main" xmlns="" id="{8A4AB564-F01E-4CA2-AAEB-FC0AC6B6FB5D}"/>
            </a:ext>
          </a:extLst>
        </xdr:cNvPr>
        <xdr:cNvSpPr/>
      </xdr:nvSpPr>
      <xdr:spPr>
        <a:xfrm>
          <a:off x="5684751" y="8458200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2058271</xdr:colOff>
      <xdr:row>166</xdr:row>
      <xdr:rowOff>0</xdr:rowOff>
    </xdr:to>
    <xdr:sp macro="" textlink="">
      <xdr:nvSpPr>
        <xdr:cNvPr id="31" name="rect">
          <a:extLst>
            <a:ext uri="{FF2B5EF4-FFF2-40B4-BE49-F238E27FC236}">
              <a16:creationId xmlns:a16="http://schemas.microsoft.com/office/drawing/2014/main" xmlns="" id="{4389AFC7-8B1A-4E44-B685-5CA63FFA1DAA}"/>
            </a:ext>
          </a:extLst>
        </xdr:cNvPr>
        <xdr:cNvSpPr/>
      </xdr:nvSpPr>
      <xdr:spPr>
        <a:xfrm>
          <a:off x="5684751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2058271</xdr:colOff>
      <xdr:row>166</xdr:row>
      <xdr:rowOff>0</xdr:rowOff>
    </xdr:to>
    <xdr:sp macro="" textlink="">
      <xdr:nvSpPr>
        <xdr:cNvPr id="32" name="rect">
          <a:extLst>
            <a:ext uri="{FF2B5EF4-FFF2-40B4-BE49-F238E27FC236}">
              <a16:creationId xmlns:a16="http://schemas.microsoft.com/office/drawing/2014/main" xmlns="" id="{8389F5DA-0BBA-476A-B008-31B106F6E4DD}"/>
            </a:ext>
          </a:extLst>
        </xdr:cNvPr>
        <xdr:cNvSpPr/>
      </xdr:nvSpPr>
      <xdr:spPr>
        <a:xfrm>
          <a:off x="5684751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2058271</xdr:colOff>
      <xdr:row>166</xdr:row>
      <xdr:rowOff>0</xdr:rowOff>
    </xdr:to>
    <xdr:sp macro="" textlink="">
      <xdr:nvSpPr>
        <xdr:cNvPr id="33" name="rect">
          <a:extLst>
            <a:ext uri="{FF2B5EF4-FFF2-40B4-BE49-F238E27FC236}">
              <a16:creationId xmlns:a16="http://schemas.microsoft.com/office/drawing/2014/main" xmlns="" id="{BA317427-0CDE-4720-A597-F24DAC3F4195}"/>
            </a:ext>
          </a:extLst>
        </xdr:cNvPr>
        <xdr:cNvSpPr/>
      </xdr:nvSpPr>
      <xdr:spPr>
        <a:xfrm>
          <a:off x="5684751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3</xdr:col>
      <xdr:colOff>47052</xdr:colOff>
      <xdr:row>166</xdr:row>
      <xdr:rowOff>0</xdr:rowOff>
    </xdr:to>
    <xdr:sp macro="" textlink="">
      <xdr:nvSpPr>
        <xdr:cNvPr id="34" name="rect">
          <a:extLst>
            <a:ext uri="{FF2B5EF4-FFF2-40B4-BE49-F238E27FC236}">
              <a16:creationId xmlns:a16="http://schemas.microsoft.com/office/drawing/2014/main" xmlns="" id="{5A1E9105-3C71-45E0-8D3A-E9B958428183}"/>
            </a:ext>
          </a:extLst>
        </xdr:cNvPr>
        <xdr:cNvSpPr/>
      </xdr:nvSpPr>
      <xdr:spPr>
        <a:xfrm>
          <a:off x="5675763" y="845820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35" name="rect">
          <a:extLst>
            <a:ext uri="{FF2B5EF4-FFF2-40B4-BE49-F238E27FC236}">
              <a16:creationId xmlns:a16="http://schemas.microsoft.com/office/drawing/2014/main" xmlns="" id="{B859019E-1C9A-4692-9FE5-4B06370B277F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36" name="rect">
          <a:extLst>
            <a:ext uri="{FF2B5EF4-FFF2-40B4-BE49-F238E27FC236}">
              <a16:creationId xmlns:a16="http://schemas.microsoft.com/office/drawing/2014/main" xmlns="" id="{E500F8E1-527C-455B-A3B7-2FE8B320F565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37" name="rect">
          <a:extLst>
            <a:ext uri="{FF2B5EF4-FFF2-40B4-BE49-F238E27FC236}">
              <a16:creationId xmlns:a16="http://schemas.microsoft.com/office/drawing/2014/main" xmlns="" id="{FA2B05AE-B0FC-4651-BC04-9D4CB926CC84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3</xdr:col>
      <xdr:colOff>47052</xdr:colOff>
      <xdr:row>166</xdr:row>
      <xdr:rowOff>0</xdr:rowOff>
    </xdr:to>
    <xdr:sp macro="" textlink="">
      <xdr:nvSpPr>
        <xdr:cNvPr id="38" name="rect">
          <a:extLst>
            <a:ext uri="{FF2B5EF4-FFF2-40B4-BE49-F238E27FC236}">
              <a16:creationId xmlns:a16="http://schemas.microsoft.com/office/drawing/2014/main" xmlns="" id="{30819898-A76E-473E-BBAE-720C39D3D34A}"/>
            </a:ext>
          </a:extLst>
        </xdr:cNvPr>
        <xdr:cNvSpPr/>
      </xdr:nvSpPr>
      <xdr:spPr>
        <a:xfrm>
          <a:off x="5675763" y="845820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39" name="rect">
          <a:extLst>
            <a:ext uri="{FF2B5EF4-FFF2-40B4-BE49-F238E27FC236}">
              <a16:creationId xmlns:a16="http://schemas.microsoft.com/office/drawing/2014/main" xmlns="" id="{6486001D-89FE-4A3B-A0B4-1B2E49748FD9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40" name="rect">
          <a:extLst>
            <a:ext uri="{FF2B5EF4-FFF2-40B4-BE49-F238E27FC236}">
              <a16:creationId xmlns:a16="http://schemas.microsoft.com/office/drawing/2014/main" xmlns="" id="{DEC8F877-66D5-4237-8C1A-DAFEB6C0A1F8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41" name="rect">
          <a:extLst>
            <a:ext uri="{FF2B5EF4-FFF2-40B4-BE49-F238E27FC236}">
              <a16:creationId xmlns:a16="http://schemas.microsoft.com/office/drawing/2014/main" xmlns="" id="{D52388F0-9767-4D4A-806D-F5932E0AE71A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49596</xdr:colOff>
      <xdr:row>166</xdr:row>
      <xdr:rowOff>0</xdr:rowOff>
    </xdr:to>
    <xdr:sp macro="" textlink="">
      <xdr:nvSpPr>
        <xdr:cNvPr id="42" name="rect">
          <a:extLst>
            <a:ext uri="{FF2B5EF4-FFF2-40B4-BE49-F238E27FC236}">
              <a16:creationId xmlns:a16="http://schemas.microsoft.com/office/drawing/2014/main" xmlns="" id="{D8F1AFBE-7D09-49AC-9AD2-0757DDC8A08B}"/>
            </a:ext>
          </a:extLst>
        </xdr:cNvPr>
        <xdr:cNvSpPr/>
      </xdr:nvSpPr>
      <xdr:spPr>
        <a:xfrm>
          <a:off x="5680257" y="8458200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43" name="rect">
          <a:extLst>
            <a:ext uri="{FF2B5EF4-FFF2-40B4-BE49-F238E27FC236}">
              <a16:creationId xmlns:a16="http://schemas.microsoft.com/office/drawing/2014/main" xmlns="" id="{E71EBB39-3284-4DB8-954A-D1CA74B5557E}"/>
            </a:ext>
          </a:extLst>
        </xdr:cNvPr>
        <xdr:cNvSpPr/>
      </xdr:nvSpPr>
      <xdr:spPr>
        <a:xfrm>
          <a:off x="5680257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44" name="rect">
          <a:extLst>
            <a:ext uri="{FF2B5EF4-FFF2-40B4-BE49-F238E27FC236}">
              <a16:creationId xmlns:a16="http://schemas.microsoft.com/office/drawing/2014/main" xmlns="" id="{5BA29283-2CC5-4F8D-AD3B-FD2A149DA7EA}"/>
            </a:ext>
          </a:extLst>
        </xdr:cNvPr>
        <xdr:cNvSpPr/>
      </xdr:nvSpPr>
      <xdr:spPr>
        <a:xfrm>
          <a:off x="5680257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45" name="rect">
          <a:extLst>
            <a:ext uri="{FF2B5EF4-FFF2-40B4-BE49-F238E27FC236}">
              <a16:creationId xmlns:a16="http://schemas.microsoft.com/office/drawing/2014/main" xmlns="" id="{848AECA7-F948-4D4C-9014-147C9BCE3E60}"/>
            </a:ext>
          </a:extLst>
        </xdr:cNvPr>
        <xdr:cNvSpPr/>
      </xdr:nvSpPr>
      <xdr:spPr>
        <a:xfrm>
          <a:off x="5680257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50867</xdr:colOff>
      <xdr:row>166</xdr:row>
      <xdr:rowOff>0</xdr:rowOff>
    </xdr:to>
    <xdr:sp macro="" textlink="">
      <xdr:nvSpPr>
        <xdr:cNvPr id="46" name="rect">
          <a:extLst>
            <a:ext uri="{FF2B5EF4-FFF2-40B4-BE49-F238E27FC236}">
              <a16:creationId xmlns:a16="http://schemas.microsoft.com/office/drawing/2014/main" xmlns="" id="{57FACB02-CAF7-4D13-BEDD-0F59615B5B7E}"/>
            </a:ext>
          </a:extLst>
        </xdr:cNvPr>
        <xdr:cNvSpPr/>
      </xdr:nvSpPr>
      <xdr:spPr>
        <a:xfrm>
          <a:off x="5680257" y="8458200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2053777</xdr:colOff>
      <xdr:row>166</xdr:row>
      <xdr:rowOff>0</xdr:rowOff>
    </xdr:to>
    <xdr:sp macro="" textlink="">
      <xdr:nvSpPr>
        <xdr:cNvPr id="47" name="rect">
          <a:extLst>
            <a:ext uri="{FF2B5EF4-FFF2-40B4-BE49-F238E27FC236}">
              <a16:creationId xmlns:a16="http://schemas.microsoft.com/office/drawing/2014/main" xmlns="" id="{8BE45EC8-374B-446C-B861-05B4E845486F}"/>
            </a:ext>
          </a:extLst>
        </xdr:cNvPr>
        <xdr:cNvSpPr/>
      </xdr:nvSpPr>
      <xdr:spPr>
        <a:xfrm>
          <a:off x="5680257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2053777</xdr:colOff>
      <xdr:row>166</xdr:row>
      <xdr:rowOff>0</xdr:rowOff>
    </xdr:to>
    <xdr:sp macro="" textlink="">
      <xdr:nvSpPr>
        <xdr:cNvPr id="48" name="rect">
          <a:extLst>
            <a:ext uri="{FF2B5EF4-FFF2-40B4-BE49-F238E27FC236}">
              <a16:creationId xmlns:a16="http://schemas.microsoft.com/office/drawing/2014/main" xmlns="" id="{04477992-A4E2-4B80-BE6F-81547CFCECEC}"/>
            </a:ext>
          </a:extLst>
        </xdr:cNvPr>
        <xdr:cNvSpPr/>
      </xdr:nvSpPr>
      <xdr:spPr>
        <a:xfrm>
          <a:off x="5680257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2053777</xdr:colOff>
      <xdr:row>166</xdr:row>
      <xdr:rowOff>0</xdr:rowOff>
    </xdr:to>
    <xdr:sp macro="" textlink="">
      <xdr:nvSpPr>
        <xdr:cNvPr id="49" name="rect">
          <a:extLst>
            <a:ext uri="{FF2B5EF4-FFF2-40B4-BE49-F238E27FC236}">
              <a16:creationId xmlns:a16="http://schemas.microsoft.com/office/drawing/2014/main" xmlns="" id="{59AA816D-7313-4B73-8087-A259731B2A3C}"/>
            </a:ext>
          </a:extLst>
        </xdr:cNvPr>
        <xdr:cNvSpPr/>
      </xdr:nvSpPr>
      <xdr:spPr>
        <a:xfrm>
          <a:off x="5680257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48324</xdr:colOff>
      <xdr:row>166</xdr:row>
      <xdr:rowOff>0</xdr:rowOff>
    </xdr:to>
    <xdr:sp macro="" textlink="">
      <xdr:nvSpPr>
        <xdr:cNvPr id="50" name="rect">
          <a:extLst>
            <a:ext uri="{FF2B5EF4-FFF2-40B4-BE49-F238E27FC236}">
              <a16:creationId xmlns:a16="http://schemas.microsoft.com/office/drawing/2014/main" xmlns="" id="{5AEF672F-1CB3-4CAE-AD5D-63DE1C846603}"/>
            </a:ext>
          </a:extLst>
        </xdr:cNvPr>
        <xdr:cNvSpPr/>
      </xdr:nvSpPr>
      <xdr:spPr>
        <a:xfrm>
          <a:off x="5680257" y="845820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1" name="rect">
          <a:extLst>
            <a:ext uri="{FF2B5EF4-FFF2-40B4-BE49-F238E27FC236}">
              <a16:creationId xmlns:a16="http://schemas.microsoft.com/office/drawing/2014/main" xmlns="" id="{ADEC513D-4B26-408F-B51E-047A3E4693CC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2" name="rect">
          <a:extLst>
            <a:ext uri="{FF2B5EF4-FFF2-40B4-BE49-F238E27FC236}">
              <a16:creationId xmlns:a16="http://schemas.microsoft.com/office/drawing/2014/main" xmlns="" id="{C7D2C138-6A2A-4A91-8AAE-270699DDD7CF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3" name="rect">
          <a:extLst>
            <a:ext uri="{FF2B5EF4-FFF2-40B4-BE49-F238E27FC236}">
              <a16:creationId xmlns:a16="http://schemas.microsoft.com/office/drawing/2014/main" xmlns="" id="{2EB83EE4-AB33-4EB5-A962-8C105C712FAD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48324</xdr:colOff>
      <xdr:row>166</xdr:row>
      <xdr:rowOff>0</xdr:rowOff>
    </xdr:to>
    <xdr:sp macro="" textlink="">
      <xdr:nvSpPr>
        <xdr:cNvPr id="54" name="rect">
          <a:extLst>
            <a:ext uri="{FF2B5EF4-FFF2-40B4-BE49-F238E27FC236}">
              <a16:creationId xmlns:a16="http://schemas.microsoft.com/office/drawing/2014/main" xmlns="" id="{D249F943-217B-4C3F-BE80-E6CAAB30B045}"/>
            </a:ext>
          </a:extLst>
        </xdr:cNvPr>
        <xdr:cNvSpPr/>
      </xdr:nvSpPr>
      <xdr:spPr>
        <a:xfrm>
          <a:off x="5680257" y="845820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5" name="rect">
          <a:extLst>
            <a:ext uri="{FF2B5EF4-FFF2-40B4-BE49-F238E27FC236}">
              <a16:creationId xmlns:a16="http://schemas.microsoft.com/office/drawing/2014/main" xmlns="" id="{49C7C9BC-15E8-4859-A6A5-4DADD80DA231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6" name="rect">
          <a:extLst>
            <a:ext uri="{FF2B5EF4-FFF2-40B4-BE49-F238E27FC236}">
              <a16:creationId xmlns:a16="http://schemas.microsoft.com/office/drawing/2014/main" xmlns="" id="{E8EAF15C-4833-4CFA-8184-3C42A4A7092F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7" name="rect">
          <a:extLst>
            <a:ext uri="{FF2B5EF4-FFF2-40B4-BE49-F238E27FC236}">
              <a16:creationId xmlns:a16="http://schemas.microsoft.com/office/drawing/2014/main" xmlns="" id="{28E1C49A-6A9F-4B3C-9571-FA051519694D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3</xdr:col>
      <xdr:colOff>50867</xdr:colOff>
      <xdr:row>166</xdr:row>
      <xdr:rowOff>0</xdr:rowOff>
    </xdr:to>
    <xdr:sp macro="" textlink="">
      <xdr:nvSpPr>
        <xdr:cNvPr id="58" name="rect">
          <a:extLst>
            <a:ext uri="{FF2B5EF4-FFF2-40B4-BE49-F238E27FC236}">
              <a16:creationId xmlns:a16="http://schemas.microsoft.com/office/drawing/2014/main" xmlns="" id="{EA01C080-26E9-4569-823E-7E15A22AE26A}"/>
            </a:ext>
          </a:extLst>
        </xdr:cNvPr>
        <xdr:cNvSpPr/>
      </xdr:nvSpPr>
      <xdr:spPr>
        <a:xfrm>
          <a:off x="5684751" y="8458200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9" name="rect">
          <a:extLst>
            <a:ext uri="{FF2B5EF4-FFF2-40B4-BE49-F238E27FC236}">
              <a16:creationId xmlns:a16="http://schemas.microsoft.com/office/drawing/2014/main" xmlns="" id="{7A0DAE6B-30EE-4D88-AF59-7729A61FDC1A}"/>
            </a:ext>
          </a:extLst>
        </xdr:cNvPr>
        <xdr:cNvSpPr/>
      </xdr:nvSpPr>
      <xdr:spPr>
        <a:xfrm>
          <a:off x="5684751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60" name="rect">
          <a:extLst>
            <a:ext uri="{FF2B5EF4-FFF2-40B4-BE49-F238E27FC236}">
              <a16:creationId xmlns:a16="http://schemas.microsoft.com/office/drawing/2014/main" xmlns="" id="{509F47BD-E5DC-45CC-B868-3E07A23B233C}"/>
            </a:ext>
          </a:extLst>
        </xdr:cNvPr>
        <xdr:cNvSpPr/>
      </xdr:nvSpPr>
      <xdr:spPr>
        <a:xfrm>
          <a:off x="5684751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61" name="rect">
          <a:extLst>
            <a:ext uri="{FF2B5EF4-FFF2-40B4-BE49-F238E27FC236}">
              <a16:creationId xmlns:a16="http://schemas.microsoft.com/office/drawing/2014/main" xmlns="" id="{E6851801-1E02-4AE7-A246-458E16820D3E}"/>
            </a:ext>
          </a:extLst>
        </xdr:cNvPr>
        <xdr:cNvSpPr/>
      </xdr:nvSpPr>
      <xdr:spPr>
        <a:xfrm>
          <a:off x="5684751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3</xdr:col>
      <xdr:colOff>52139</xdr:colOff>
      <xdr:row>166</xdr:row>
      <xdr:rowOff>0</xdr:rowOff>
    </xdr:to>
    <xdr:sp macro="" textlink="">
      <xdr:nvSpPr>
        <xdr:cNvPr id="62" name="rect">
          <a:extLst>
            <a:ext uri="{FF2B5EF4-FFF2-40B4-BE49-F238E27FC236}">
              <a16:creationId xmlns:a16="http://schemas.microsoft.com/office/drawing/2014/main" xmlns="" id="{E2627CDD-0557-41CB-BB4F-29D677AC4485}"/>
            </a:ext>
          </a:extLst>
        </xdr:cNvPr>
        <xdr:cNvSpPr/>
      </xdr:nvSpPr>
      <xdr:spPr>
        <a:xfrm>
          <a:off x="5684751" y="8458200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2058271</xdr:colOff>
      <xdr:row>166</xdr:row>
      <xdr:rowOff>0</xdr:rowOff>
    </xdr:to>
    <xdr:sp macro="" textlink="">
      <xdr:nvSpPr>
        <xdr:cNvPr id="63" name="rect">
          <a:extLst>
            <a:ext uri="{FF2B5EF4-FFF2-40B4-BE49-F238E27FC236}">
              <a16:creationId xmlns:a16="http://schemas.microsoft.com/office/drawing/2014/main" xmlns="" id="{02168056-E745-4BC3-8531-C96313B52B5E}"/>
            </a:ext>
          </a:extLst>
        </xdr:cNvPr>
        <xdr:cNvSpPr/>
      </xdr:nvSpPr>
      <xdr:spPr>
        <a:xfrm>
          <a:off x="5684751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2058271</xdr:colOff>
      <xdr:row>166</xdr:row>
      <xdr:rowOff>0</xdr:rowOff>
    </xdr:to>
    <xdr:sp macro="" textlink="">
      <xdr:nvSpPr>
        <xdr:cNvPr id="64" name="rect">
          <a:extLst>
            <a:ext uri="{FF2B5EF4-FFF2-40B4-BE49-F238E27FC236}">
              <a16:creationId xmlns:a16="http://schemas.microsoft.com/office/drawing/2014/main" xmlns="" id="{6A440941-A862-47B7-967F-FFCAFB2ABB2A}"/>
            </a:ext>
          </a:extLst>
        </xdr:cNvPr>
        <xdr:cNvSpPr/>
      </xdr:nvSpPr>
      <xdr:spPr>
        <a:xfrm>
          <a:off x="5684751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2058271</xdr:colOff>
      <xdr:row>166</xdr:row>
      <xdr:rowOff>0</xdr:rowOff>
    </xdr:to>
    <xdr:sp macro="" textlink="">
      <xdr:nvSpPr>
        <xdr:cNvPr id="65" name="rect">
          <a:extLst>
            <a:ext uri="{FF2B5EF4-FFF2-40B4-BE49-F238E27FC236}">
              <a16:creationId xmlns:a16="http://schemas.microsoft.com/office/drawing/2014/main" xmlns="" id="{C51B6A7A-9003-4B1E-8A79-56B6DFBF43DA}"/>
            </a:ext>
          </a:extLst>
        </xdr:cNvPr>
        <xdr:cNvSpPr/>
      </xdr:nvSpPr>
      <xdr:spPr>
        <a:xfrm>
          <a:off x="5684751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3</xdr:col>
      <xdr:colOff>47052</xdr:colOff>
      <xdr:row>166</xdr:row>
      <xdr:rowOff>0</xdr:rowOff>
    </xdr:to>
    <xdr:sp macro="" textlink="">
      <xdr:nvSpPr>
        <xdr:cNvPr id="66" name="rect">
          <a:extLst>
            <a:ext uri="{FF2B5EF4-FFF2-40B4-BE49-F238E27FC236}">
              <a16:creationId xmlns:a16="http://schemas.microsoft.com/office/drawing/2014/main" xmlns="" id="{A6E9CE33-3760-4DD3-886D-930849646858}"/>
            </a:ext>
          </a:extLst>
        </xdr:cNvPr>
        <xdr:cNvSpPr/>
      </xdr:nvSpPr>
      <xdr:spPr>
        <a:xfrm>
          <a:off x="5675763" y="845820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67" name="rect">
          <a:extLst>
            <a:ext uri="{FF2B5EF4-FFF2-40B4-BE49-F238E27FC236}">
              <a16:creationId xmlns:a16="http://schemas.microsoft.com/office/drawing/2014/main" xmlns="" id="{05E37FA8-C681-4B70-821E-EF01687A259F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68" name="rect">
          <a:extLst>
            <a:ext uri="{FF2B5EF4-FFF2-40B4-BE49-F238E27FC236}">
              <a16:creationId xmlns:a16="http://schemas.microsoft.com/office/drawing/2014/main" xmlns="" id="{1A6DCF6E-D69A-44D0-88B0-5C60EEB3BBC9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69" name="rect">
          <a:extLst>
            <a:ext uri="{FF2B5EF4-FFF2-40B4-BE49-F238E27FC236}">
              <a16:creationId xmlns:a16="http://schemas.microsoft.com/office/drawing/2014/main" xmlns="" id="{0A01E226-CF63-41B3-B62B-A08F0AAD2284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3</xdr:col>
      <xdr:colOff>47052</xdr:colOff>
      <xdr:row>166</xdr:row>
      <xdr:rowOff>0</xdr:rowOff>
    </xdr:to>
    <xdr:sp macro="" textlink="">
      <xdr:nvSpPr>
        <xdr:cNvPr id="70" name="rect">
          <a:extLst>
            <a:ext uri="{FF2B5EF4-FFF2-40B4-BE49-F238E27FC236}">
              <a16:creationId xmlns:a16="http://schemas.microsoft.com/office/drawing/2014/main" xmlns="" id="{0DAFF441-CA83-437C-852E-D9FDDB4C62DF}"/>
            </a:ext>
          </a:extLst>
        </xdr:cNvPr>
        <xdr:cNvSpPr/>
      </xdr:nvSpPr>
      <xdr:spPr>
        <a:xfrm>
          <a:off x="5675763" y="845820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71" name="rect">
          <a:extLst>
            <a:ext uri="{FF2B5EF4-FFF2-40B4-BE49-F238E27FC236}">
              <a16:creationId xmlns:a16="http://schemas.microsoft.com/office/drawing/2014/main" xmlns="" id="{D552341A-EAEF-4309-93DF-B9895110E54E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72" name="rect">
          <a:extLst>
            <a:ext uri="{FF2B5EF4-FFF2-40B4-BE49-F238E27FC236}">
              <a16:creationId xmlns:a16="http://schemas.microsoft.com/office/drawing/2014/main" xmlns="" id="{3EE3ABF4-40D8-45A4-B4C4-FEB32C00565C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73" name="rect">
          <a:extLst>
            <a:ext uri="{FF2B5EF4-FFF2-40B4-BE49-F238E27FC236}">
              <a16:creationId xmlns:a16="http://schemas.microsoft.com/office/drawing/2014/main" xmlns="" id="{0F2785A0-DF66-4105-A3D7-41AB4C9D76E5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49596</xdr:colOff>
      <xdr:row>166</xdr:row>
      <xdr:rowOff>0</xdr:rowOff>
    </xdr:to>
    <xdr:sp macro="" textlink="">
      <xdr:nvSpPr>
        <xdr:cNvPr id="74" name="rect">
          <a:extLst>
            <a:ext uri="{FF2B5EF4-FFF2-40B4-BE49-F238E27FC236}">
              <a16:creationId xmlns:a16="http://schemas.microsoft.com/office/drawing/2014/main" xmlns="" id="{53287C62-F660-4259-9D8A-E12D7F318169}"/>
            </a:ext>
          </a:extLst>
        </xdr:cNvPr>
        <xdr:cNvSpPr/>
      </xdr:nvSpPr>
      <xdr:spPr>
        <a:xfrm>
          <a:off x="5680257" y="8458200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75" name="rect">
          <a:extLst>
            <a:ext uri="{FF2B5EF4-FFF2-40B4-BE49-F238E27FC236}">
              <a16:creationId xmlns:a16="http://schemas.microsoft.com/office/drawing/2014/main" xmlns="" id="{44B39EF5-5F2A-4603-8C34-68E7CFC0B535}"/>
            </a:ext>
          </a:extLst>
        </xdr:cNvPr>
        <xdr:cNvSpPr/>
      </xdr:nvSpPr>
      <xdr:spPr>
        <a:xfrm>
          <a:off x="5680257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76" name="rect">
          <a:extLst>
            <a:ext uri="{FF2B5EF4-FFF2-40B4-BE49-F238E27FC236}">
              <a16:creationId xmlns:a16="http://schemas.microsoft.com/office/drawing/2014/main" xmlns="" id="{58110DD8-8B56-487E-8442-44357CD441E1}"/>
            </a:ext>
          </a:extLst>
        </xdr:cNvPr>
        <xdr:cNvSpPr/>
      </xdr:nvSpPr>
      <xdr:spPr>
        <a:xfrm>
          <a:off x="5680257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77" name="rect">
          <a:extLst>
            <a:ext uri="{FF2B5EF4-FFF2-40B4-BE49-F238E27FC236}">
              <a16:creationId xmlns:a16="http://schemas.microsoft.com/office/drawing/2014/main" xmlns="" id="{9F2005D9-37FC-4995-8AD6-DCAA8932BD46}"/>
            </a:ext>
          </a:extLst>
        </xdr:cNvPr>
        <xdr:cNvSpPr/>
      </xdr:nvSpPr>
      <xdr:spPr>
        <a:xfrm>
          <a:off x="5680257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50867</xdr:colOff>
      <xdr:row>166</xdr:row>
      <xdr:rowOff>0</xdr:rowOff>
    </xdr:to>
    <xdr:sp macro="" textlink="">
      <xdr:nvSpPr>
        <xdr:cNvPr id="78" name="rect">
          <a:extLst>
            <a:ext uri="{FF2B5EF4-FFF2-40B4-BE49-F238E27FC236}">
              <a16:creationId xmlns:a16="http://schemas.microsoft.com/office/drawing/2014/main" xmlns="" id="{99F3BCBF-5202-4A39-BF37-47B651073D31}"/>
            </a:ext>
          </a:extLst>
        </xdr:cNvPr>
        <xdr:cNvSpPr/>
      </xdr:nvSpPr>
      <xdr:spPr>
        <a:xfrm>
          <a:off x="5680257" y="8458200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2053777</xdr:colOff>
      <xdr:row>166</xdr:row>
      <xdr:rowOff>0</xdr:rowOff>
    </xdr:to>
    <xdr:sp macro="" textlink="">
      <xdr:nvSpPr>
        <xdr:cNvPr id="79" name="rect">
          <a:extLst>
            <a:ext uri="{FF2B5EF4-FFF2-40B4-BE49-F238E27FC236}">
              <a16:creationId xmlns:a16="http://schemas.microsoft.com/office/drawing/2014/main" xmlns="" id="{6D3AAE51-AA00-464C-9DD0-059014E7E365}"/>
            </a:ext>
          </a:extLst>
        </xdr:cNvPr>
        <xdr:cNvSpPr/>
      </xdr:nvSpPr>
      <xdr:spPr>
        <a:xfrm>
          <a:off x="5680257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2053777</xdr:colOff>
      <xdr:row>166</xdr:row>
      <xdr:rowOff>0</xdr:rowOff>
    </xdr:to>
    <xdr:sp macro="" textlink="">
      <xdr:nvSpPr>
        <xdr:cNvPr id="80" name="rect">
          <a:extLst>
            <a:ext uri="{FF2B5EF4-FFF2-40B4-BE49-F238E27FC236}">
              <a16:creationId xmlns:a16="http://schemas.microsoft.com/office/drawing/2014/main" xmlns="" id="{52852323-5B15-4AD4-A8E9-7B306D27F0C1}"/>
            </a:ext>
          </a:extLst>
        </xdr:cNvPr>
        <xdr:cNvSpPr/>
      </xdr:nvSpPr>
      <xdr:spPr>
        <a:xfrm>
          <a:off x="5680257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2053777</xdr:colOff>
      <xdr:row>166</xdr:row>
      <xdr:rowOff>0</xdr:rowOff>
    </xdr:to>
    <xdr:sp macro="" textlink="">
      <xdr:nvSpPr>
        <xdr:cNvPr id="81" name="rect">
          <a:extLst>
            <a:ext uri="{FF2B5EF4-FFF2-40B4-BE49-F238E27FC236}">
              <a16:creationId xmlns:a16="http://schemas.microsoft.com/office/drawing/2014/main" xmlns="" id="{48AC8B74-D770-4D32-B09A-61A8E73C4F11}"/>
            </a:ext>
          </a:extLst>
        </xdr:cNvPr>
        <xdr:cNvSpPr/>
      </xdr:nvSpPr>
      <xdr:spPr>
        <a:xfrm>
          <a:off x="5680257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48324</xdr:colOff>
      <xdr:row>166</xdr:row>
      <xdr:rowOff>0</xdr:rowOff>
    </xdr:to>
    <xdr:sp macro="" textlink="">
      <xdr:nvSpPr>
        <xdr:cNvPr id="82" name="rect">
          <a:extLst>
            <a:ext uri="{FF2B5EF4-FFF2-40B4-BE49-F238E27FC236}">
              <a16:creationId xmlns:a16="http://schemas.microsoft.com/office/drawing/2014/main" xmlns="" id="{9881B979-E3FC-465F-B015-60382DF79E0F}"/>
            </a:ext>
          </a:extLst>
        </xdr:cNvPr>
        <xdr:cNvSpPr/>
      </xdr:nvSpPr>
      <xdr:spPr>
        <a:xfrm>
          <a:off x="5680257" y="845820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83" name="rect">
          <a:extLst>
            <a:ext uri="{FF2B5EF4-FFF2-40B4-BE49-F238E27FC236}">
              <a16:creationId xmlns:a16="http://schemas.microsoft.com/office/drawing/2014/main" xmlns="" id="{AFED1954-9103-466D-8833-CFBABCAB5D1D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84" name="rect">
          <a:extLst>
            <a:ext uri="{FF2B5EF4-FFF2-40B4-BE49-F238E27FC236}">
              <a16:creationId xmlns:a16="http://schemas.microsoft.com/office/drawing/2014/main" xmlns="" id="{DC53E320-5079-4EDC-B746-865348A4085C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85" name="rect">
          <a:extLst>
            <a:ext uri="{FF2B5EF4-FFF2-40B4-BE49-F238E27FC236}">
              <a16:creationId xmlns:a16="http://schemas.microsoft.com/office/drawing/2014/main" xmlns="" id="{1053700A-B099-49A1-B804-E4D43B81D85A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48324</xdr:colOff>
      <xdr:row>166</xdr:row>
      <xdr:rowOff>0</xdr:rowOff>
    </xdr:to>
    <xdr:sp macro="" textlink="">
      <xdr:nvSpPr>
        <xdr:cNvPr id="86" name="rect">
          <a:extLst>
            <a:ext uri="{FF2B5EF4-FFF2-40B4-BE49-F238E27FC236}">
              <a16:creationId xmlns:a16="http://schemas.microsoft.com/office/drawing/2014/main" xmlns="" id="{242AEB2B-C22A-4F07-9DC0-FAD93AA04FA2}"/>
            </a:ext>
          </a:extLst>
        </xdr:cNvPr>
        <xdr:cNvSpPr/>
      </xdr:nvSpPr>
      <xdr:spPr>
        <a:xfrm>
          <a:off x="5680257" y="845820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87" name="rect">
          <a:extLst>
            <a:ext uri="{FF2B5EF4-FFF2-40B4-BE49-F238E27FC236}">
              <a16:creationId xmlns:a16="http://schemas.microsoft.com/office/drawing/2014/main" xmlns="" id="{AD98B577-F9F5-4E99-9D86-D924C204436F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88" name="rect">
          <a:extLst>
            <a:ext uri="{FF2B5EF4-FFF2-40B4-BE49-F238E27FC236}">
              <a16:creationId xmlns:a16="http://schemas.microsoft.com/office/drawing/2014/main" xmlns="" id="{36A9872F-8D04-41D9-93CD-288AB2C0F000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89" name="rect">
          <a:extLst>
            <a:ext uri="{FF2B5EF4-FFF2-40B4-BE49-F238E27FC236}">
              <a16:creationId xmlns:a16="http://schemas.microsoft.com/office/drawing/2014/main" xmlns="" id="{3EA47C7A-1598-42E1-849F-81B3D6C2DD07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3</xdr:col>
      <xdr:colOff>50867</xdr:colOff>
      <xdr:row>166</xdr:row>
      <xdr:rowOff>0</xdr:rowOff>
    </xdr:to>
    <xdr:sp macro="" textlink="">
      <xdr:nvSpPr>
        <xdr:cNvPr id="90" name="rect">
          <a:extLst>
            <a:ext uri="{FF2B5EF4-FFF2-40B4-BE49-F238E27FC236}">
              <a16:creationId xmlns:a16="http://schemas.microsoft.com/office/drawing/2014/main" xmlns="" id="{48E85BF0-249C-430B-9F65-7CAB350717F6}"/>
            </a:ext>
          </a:extLst>
        </xdr:cNvPr>
        <xdr:cNvSpPr/>
      </xdr:nvSpPr>
      <xdr:spPr>
        <a:xfrm>
          <a:off x="5684751" y="8458200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91" name="rect">
          <a:extLst>
            <a:ext uri="{FF2B5EF4-FFF2-40B4-BE49-F238E27FC236}">
              <a16:creationId xmlns:a16="http://schemas.microsoft.com/office/drawing/2014/main" xmlns="" id="{45C68C8C-4919-4BDB-B8FE-880A404B8EA7}"/>
            </a:ext>
          </a:extLst>
        </xdr:cNvPr>
        <xdr:cNvSpPr/>
      </xdr:nvSpPr>
      <xdr:spPr>
        <a:xfrm>
          <a:off x="5684751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92" name="rect">
          <a:extLst>
            <a:ext uri="{FF2B5EF4-FFF2-40B4-BE49-F238E27FC236}">
              <a16:creationId xmlns:a16="http://schemas.microsoft.com/office/drawing/2014/main" xmlns="" id="{6BF0D237-9178-4829-8DE8-28FB44FE6F23}"/>
            </a:ext>
          </a:extLst>
        </xdr:cNvPr>
        <xdr:cNvSpPr/>
      </xdr:nvSpPr>
      <xdr:spPr>
        <a:xfrm>
          <a:off x="5684751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93" name="rect">
          <a:extLst>
            <a:ext uri="{FF2B5EF4-FFF2-40B4-BE49-F238E27FC236}">
              <a16:creationId xmlns:a16="http://schemas.microsoft.com/office/drawing/2014/main" xmlns="" id="{DA86F3AF-7BC6-440C-AA1B-5C1D28601F6D}"/>
            </a:ext>
          </a:extLst>
        </xdr:cNvPr>
        <xdr:cNvSpPr/>
      </xdr:nvSpPr>
      <xdr:spPr>
        <a:xfrm>
          <a:off x="5684751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3</xdr:col>
      <xdr:colOff>52139</xdr:colOff>
      <xdr:row>166</xdr:row>
      <xdr:rowOff>0</xdr:rowOff>
    </xdr:to>
    <xdr:sp macro="" textlink="">
      <xdr:nvSpPr>
        <xdr:cNvPr id="94" name="rect">
          <a:extLst>
            <a:ext uri="{FF2B5EF4-FFF2-40B4-BE49-F238E27FC236}">
              <a16:creationId xmlns:a16="http://schemas.microsoft.com/office/drawing/2014/main" xmlns="" id="{9A8A88F7-D070-4B75-869A-2F0940A59AFC}"/>
            </a:ext>
          </a:extLst>
        </xdr:cNvPr>
        <xdr:cNvSpPr/>
      </xdr:nvSpPr>
      <xdr:spPr>
        <a:xfrm>
          <a:off x="5684751" y="8458200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2058271</xdr:colOff>
      <xdr:row>166</xdr:row>
      <xdr:rowOff>0</xdr:rowOff>
    </xdr:to>
    <xdr:sp macro="" textlink="">
      <xdr:nvSpPr>
        <xdr:cNvPr id="95" name="rect">
          <a:extLst>
            <a:ext uri="{FF2B5EF4-FFF2-40B4-BE49-F238E27FC236}">
              <a16:creationId xmlns:a16="http://schemas.microsoft.com/office/drawing/2014/main" xmlns="" id="{AD72728C-D792-4078-9DAD-C58B8ECE8AE0}"/>
            </a:ext>
          </a:extLst>
        </xdr:cNvPr>
        <xdr:cNvSpPr/>
      </xdr:nvSpPr>
      <xdr:spPr>
        <a:xfrm>
          <a:off x="5684751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2058271</xdr:colOff>
      <xdr:row>166</xdr:row>
      <xdr:rowOff>0</xdr:rowOff>
    </xdr:to>
    <xdr:sp macro="" textlink="">
      <xdr:nvSpPr>
        <xdr:cNvPr id="96" name="rect">
          <a:extLst>
            <a:ext uri="{FF2B5EF4-FFF2-40B4-BE49-F238E27FC236}">
              <a16:creationId xmlns:a16="http://schemas.microsoft.com/office/drawing/2014/main" xmlns="" id="{8BFD3D72-151B-4EFE-B6DE-9D349B1FBDD6}"/>
            </a:ext>
          </a:extLst>
        </xdr:cNvPr>
        <xdr:cNvSpPr/>
      </xdr:nvSpPr>
      <xdr:spPr>
        <a:xfrm>
          <a:off x="5684751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2058271</xdr:colOff>
      <xdr:row>166</xdr:row>
      <xdr:rowOff>0</xdr:rowOff>
    </xdr:to>
    <xdr:sp macro="" textlink="">
      <xdr:nvSpPr>
        <xdr:cNvPr id="97" name="rect">
          <a:extLst>
            <a:ext uri="{FF2B5EF4-FFF2-40B4-BE49-F238E27FC236}">
              <a16:creationId xmlns:a16="http://schemas.microsoft.com/office/drawing/2014/main" xmlns="" id="{D2AE2238-5C20-4478-8D3C-BB7E76F255AA}"/>
            </a:ext>
          </a:extLst>
        </xdr:cNvPr>
        <xdr:cNvSpPr/>
      </xdr:nvSpPr>
      <xdr:spPr>
        <a:xfrm>
          <a:off x="5684751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98" name="rect">
          <a:extLst>
            <a:ext uri="{FF2B5EF4-FFF2-40B4-BE49-F238E27FC236}">
              <a16:creationId xmlns:a16="http://schemas.microsoft.com/office/drawing/2014/main" xmlns="" id="{74CDD075-ECBC-46AF-AD82-A3C9367A23BE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99" name="rect">
          <a:extLst>
            <a:ext uri="{FF2B5EF4-FFF2-40B4-BE49-F238E27FC236}">
              <a16:creationId xmlns:a16="http://schemas.microsoft.com/office/drawing/2014/main" xmlns="" id="{8CC55511-2216-40F3-A644-D3A253F48897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100" name="rect">
          <a:extLst>
            <a:ext uri="{FF2B5EF4-FFF2-40B4-BE49-F238E27FC236}">
              <a16:creationId xmlns:a16="http://schemas.microsoft.com/office/drawing/2014/main" xmlns="" id="{F33D1A19-1386-44F4-AE91-2FF2D02073B0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101" name="rect">
          <a:extLst>
            <a:ext uri="{FF2B5EF4-FFF2-40B4-BE49-F238E27FC236}">
              <a16:creationId xmlns:a16="http://schemas.microsoft.com/office/drawing/2014/main" xmlns="" id="{7E81D7C1-2993-4A21-A6C1-39C423D9F734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102" name="rect">
          <a:extLst>
            <a:ext uri="{FF2B5EF4-FFF2-40B4-BE49-F238E27FC236}">
              <a16:creationId xmlns:a16="http://schemas.microsoft.com/office/drawing/2014/main" xmlns="" id="{1A7231D0-3955-45CF-BB40-08E565F61835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103" name="rect">
          <a:extLst>
            <a:ext uri="{FF2B5EF4-FFF2-40B4-BE49-F238E27FC236}">
              <a16:creationId xmlns:a16="http://schemas.microsoft.com/office/drawing/2014/main" xmlns="" id="{26B16B90-8E98-44BC-A841-BD47A7C90977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104" name="rect">
          <a:extLst>
            <a:ext uri="{FF2B5EF4-FFF2-40B4-BE49-F238E27FC236}">
              <a16:creationId xmlns:a16="http://schemas.microsoft.com/office/drawing/2014/main" xmlns="" id="{FE4FEECB-7F79-42C4-9D7D-F324FDEC6F4A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105" name="rect">
          <a:extLst>
            <a:ext uri="{FF2B5EF4-FFF2-40B4-BE49-F238E27FC236}">
              <a16:creationId xmlns:a16="http://schemas.microsoft.com/office/drawing/2014/main" xmlns="" id="{44AF63B1-7296-4E54-8BB4-826E3EDE49C1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49596</xdr:colOff>
      <xdr:row>165</xdr:row>
      <xdr:rowOff>0</xdr:rowOff>
    </xdr:to>
    <xdr:sp macro="" textlink="">
      <xdr:nvSpPr>
        <xdr:cNvPr id="106" name="rect">
          <a:extLst>
            <a:ext uri="{FF2B5EF4-FFF2-40B4-BE49-F238E27FC236}">
              <a16:creationId xmlns:a16="http://schemas.microsoft.com/office/drawing/2014/main" xmlns="" id="{870BE8B7-392E-4E51-A81C-201BF53C2A64}"/>
            </a:ext>
          </a:extLst>
        </xdr:cNvPr>
        <xdr:cNvSpPr/>
      </xdr:nvSpPr>
      <xdr:spPr>
        <a:xfrm>
          <a:off x="5680257" y="8010525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107" name="rect">
          <a:extLst>
            <a:ext uri="{FF2B5EF4-FFF2-40B4-BE49-F238E27FC236}">
              <a16:creationId xmlns:a16="http://schemas.microsoft.com/office/drawing/2014/main" xmlns="" id="{303C8407-2F21-49D8-9D53-12D68731162C}"/>
            </a:ext>
          </a:extLst>
        </xdr:cNvPr>
        <xdr:cNvSpPr/>
      </xdr:nvSpPr>
      <xdr:spPr>
        <a:xfrm>
          <a:off x="5680257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108" name="rect">
          <a:extLst>
            <a:ext uri="{FF2B5EF4-FFF2-40B4-BE49-F238E27FC236}">
              <a16:creationId xmlns:a16="http://schemas.microsoft.com/office/drawing/2014/main" xmlns="" id="{3ED3141A-DE5C-4E69-8D02-EAFD35AEE4E8}"/>
            </a:ext>
          </a:extLst>
        </xdr:cNvPr>
        <xdr:cNvSpPr/>
      </xdr:nvSpPr>
      <xdr:spPr>
        <a:xfrm>
          <a:off x="5680257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109" name="rect">
          <a:extLst>
            <a:ext uri="{FF2B5EF4-FFF2-40B4-BE49-F238E27FC236}">
              <a16:creationId xmlns:a16="http://schemas.microsoft.com/office/drawing/2014/main" xmlns="" id="{1A4AFDAA-E02B-48F0-B0F3-F70F899EC452}"/>
            </a:ext>
          </a:extLst>
        </xdr:cNvPr>
        <xdr:cNvSpPr/>
      </xdr:nvSpPr>
      <xdr:spPr>
        <a:xfrm>
          <a:off x="5680257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110" name="rect">
          <a:extLst>
            <a:ext uri="{FF2B5EF4-FFF2-40B4-BE49-F238E27FC236}">
              <a16:creationId xmlns:a16="http://schemas.microsoft.com/office/drawing/2014/main" xmlns="" id="{78143151-5CF6-45C5-B19E-367CAD650A9C}"/>
            </a:ext>
          </a:extLst>
        </xdr:cNvPr>
        <xdr:cNvSpPr/>
      </xdr:nvSpPr>
      <xdr:spPr>
        <a:xfrm>
          <a:off x="5680257" y="8010525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2053777</xdr:colOff>
      <xdr:row>165</xdr:row>
      <xdr:rowOff>0</xdr:rowOff>
    </xdr:to>
    <xdr:sp macro="" textlink="">
      <xdr:nvSpPr>
        <xdr:cNvPr id="111" name="rect">
          <a:extLst>
            <a:ext uri="{FF2B5EF4-FFF2-40B4-BE49-F238E27FC236}">
              <a16:creationId xmlns:a16="http://schemas.microsoft.com/office/drawing/2014/main" xmlns="" id="{7BDE69E9-8C69-4804-A83B-09159079F311}"/>
            </a:ext>
          </a:extLst>
        </xdr:cNvPr>
        <xdr:cNvSpPr/>
      </xdr:nvSpPr>
      <xdr:spPr>
        <a:xfrm>
          <a:off x="5680257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2053777</xdr:colOff>
      <xdr:row>165</xdr:row>
      <xdr:rowOff>0</xdr:rowOff>
    </xdr:to>
    <xdr:sp macro="" textlink="">
      <xdr:nvSpPr>
        <xdr:cNvPr id="112" name="rect">
          <a:extLst>
            <a:ext uri="{FF2B5EF4-FFF2-40B4-BE49-F238E27FC236}">
              <a16:creationId xmlns:a16="http://schemas.microsoft.com/office/drawing/2014/main" xmlns="" id="{B6C57E21-FA28-4C5B-A526-6DC3206755DA}"/>
            </a:ext>
          </a:extLst>
        </xdr:cNvPr>
        <xdr:cNvSpPr/>
      </xdr:nvSpPr>
      <xdr:spPr>
        <a:xfrm>
          <a:off x="5680257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2053777</xdr:colOff>
      <xdr:row>165</xdr:row>
      <xdr:rowOff>0</xdr:rowOff>
    </xdr:to>
    <xdr:sp macro="" textlink="">
      <xdr:nvSpPr>
        <xdr:cNvPr id="113" name="rect">
          <a:extLst>
            <a:ext uri="{FF2B5EF4-FFF2-40B4-BE49-F238E27FC236}">
              <a16:creationId xmlns:a16="http://schemas.microsoft.com/office/drawing/2014/main" xmlns="" id="{7339AF40-E0B3-4662-8298-803C887485AB}"/>
            </a:ext>
          </a:extLst>
        </xdr:cNvPr>
        <xdr:cNvSpPr/>
      </xdr:nvSpPr>
      <xdr:spPr>
        <a:xfrm>
          <a:off x="5680257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114" name="rect">
          <a:extLst>
            <a:ext uri="{FF2B5EF4-FFF2-40B4-BE49-F238E27FC236}">
              <a16:creationId xmlns:a16="http://schemas.microsoft.com/office/drawing/2014/main" xmlns="" id="{BF02E3B1-78EA-4E51-8A3A-663CCF0CCDD5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115" name="rect">
          <a:extLst>
            <a:ext uri="{FF2B5EF4-FFF2-40B4-BE49-F238E27FC236}">
              <a16:creationId xmlns:a16="http://schemas.microsoft.com/office/drawing/2014/main" xmlns="" id="{86EFEF8C-9A59-4562-8AF0-BF8E3C63AD6F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116" name="rect">
          <a:extLst>
            <a:ext uri="{FF2B5EF4-FFF2-40B4-BE49-F238E27FC236}">
              <a16:creationId xmlns:a16="http://schemas.microsoft.com/office/drawing/2014/main" xmlns="" id="{2AA6133C-1021-496B-BB9A-EBF8167E1E78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117" name="rect">
          <a:extLst>
            <a:ext uri="{FF2B5EF4-FFF2-40B4-BE49-F238E27FC236}">
              <a16:creationId xmlns:a16="http://schemas.microsoft.com/office/drawing/2014/main" xmlns="" id="{9229F7E1-1F3D-44B6-957E-3747DDB42AAD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118" name="rect">
          <a:extLst>
            <a:ext uri="{FF2B5EF4-FFF2-40B4-BE49-F238E27FC236}">
              <a16:creationId xmlns:a16="http://schemas.microsoft.com/office/drawing/2014/main" xmlns="" id="{B0256AAB-5953-4D58-8C57-50CCFDDD561B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119" name="rect">
          <a:extLst>
            <a:ext uri="{FF2B5EF4-FFF2-40B4-BE49-F238E27FC236}">
              <a16:creationId xmlns:a16="http://schemas.microsoft.com/office/drawing/2014/main" xmlns="" id="{076BB12B-1458-404D-851F-5BDED0F3899F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120" name="rect">
          <a:extLst>
            <a:ext uri="{FF2B5EF4-FFF2-40B4-BE49-F238E27FC236}">
              <a16:creationId xmlns:a16="http://schemas.microsoft.com/office/drawing/2014/main" xmlns="" id="{26D8C38D-4826-4093-91EA-40D69C6A7360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121" name="rect">
          <a:extLst>
            <a:ext uri="{FF2B5EF4-FFF2-40B4-BE49-F238E27FC236}">
              <a16:creationId xmlns:a16="http://schemas.microsoft.com/office/drawing/2014/main" xmlns="" id="{CAA8D35D-6D4F-455B-849D-841D690E7F78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122" name="rect">
          <a:extLst>
            <a:ext uri="{FF2B5EF4-FFF2-40B4-BE49-F238E27FC236}">
              <a16:creationId xmlns:a16="http://schemas.microsoft.com/office/drawing/2014/main" xmlns="" id="{CF2D432C-57BA-4731-B282-3CAD55C1EBA4}"/>
            </a:ext>
          </a:extLst>
        </xdr:cNvPr>
        <xdr:cNvSpPr/>
      </xdr:nvSpPr>
      <xdr:spPr>
        <a:xfrm>
          <a:off x="5684751" y="8010525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123" name="rect">
          <a:extLst>
            <a:ext uri="{FF2B5EF4-FFF2-40B4-BE49-F238E27FC236}">
              <a16:creationId xmlns:a16="http://schemas.microsoft.com/office/drawing/2014/main" xmlns="" id="{9AE038DD-D1FE-45BD-917E-06A785477141}"/>
            </a:ext>
          </a:extLst>
        </xdr:cNvPr>
        <xdr:cNvSpPr/>
      </xdr:nvSpPr>
      <xdr:spPr>
        <a:xfrm>
          <a:off x="5684751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124" name="rect">
          <a:extLst>
            <a:ext uri="{FF2B5EF4-FFF2-40B4-BE49-F238E27FC236}">
              <a16:creationId xmlns:a16="http://schemas.microsoft.com/office/drawing/2014/main" xmlns="" id="{B74C427B-8247-4579-A81F-22AF875C9C21}"/>
            </a:ext>
          </a:extLst>
        </xdr:cNvPr>
        <xdr:cNvSpPr/>
      </xdr:nvSpPr>
      <xdr:spPr>
        <a:xfrm>
          <a:off x="5684751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125" name="rect">
          <a:extLst>
            <a:ext uri="{FF2B5EF4-FFF2-40B4-BE49-F238E27FC236}">
              <a16:creationId xmlns:a16="http://schemas.microsoft.com/office/drawing/2014/main" xmlns="" id="{84E9F2DB-086B-4D24-96DC-926726A82283}"/>
            </a:ext>
          </a:extLst>
        </xdr:cNvPr>
        <xdr:cNvSpPr/>
      </xdr:nvSpPr>
      <xdr:spPr>
        <a:xfrm>
          <a:off x="5684751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52139</xdr:colOff>
      <xdr:row>165</xdr:row>
      <xdr:rowOff>0</xdr:rowOff>
    </xdr:to>
    <xdr:sp macro="" textlink="">
      <xdr:nvSpPr>
        <xdr:cNvPr id="126" name="rect">
          <a:extLst>
            <a:ext uri="{FF2B5EF4-FFF2-40B4-BE49-F238E27FC236}">
              <a16:creationId xmlns:a16="http://schemas.microsoft.com/office/drawing/2014/main" xmlns="" id="{80337AC6-468A-4789-8D15-698CEB90D2E1}"/>
            </a:ext>
          </a:extLst>
        </xdr:cNvPr>
        <xdr:cNvSpPr/>
      </xdr:nvSpPr>
      <xdr:spPr>
        <a:xfrm>
          <a:off x="5684751" y="8010525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2058271</xdr:colOff>
      <xdr:row>165</xdr:row>
      <xdr:rowOff>0</xdr:rowOff>
    </xdr:to>
    <xdr:sp macro="" textlink="">
      <xdr:nvSpPr>
        <xdr:cNvPr id="127" name="rect">
          <a:extLst>
            <a:ext uri="{FF2B5EF4-FFF2-40B4-BE49-F238E27FC236}">
              <a16:creationId xmlns:a16="http://schemas.microsoft.com/office/drawing/2014/main" xmlns="" id="{B8B18EEB-0E55-4576-88DF-11B74AB7504B}"/>
            </a:ext>
          </a:extLst>
        </xdr:cNvPr>
        <xdr:cNvSpPr/>
      </xdr:nvSpPr>
      <xdr:spPr>
        <a:xfrm>
          <a:off x="5684751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2058271</xdr:colOff>
      <xdr:row>165</xdr:row>
      <xdr:rowOff>0</xdr:rowOff>
    </xdr:to>
    <xdr:sp macro="" textlink="">
      <xdr:nvSpPr>
        <xdr:cNvPr id="128" name="rect">
          <a:extLst>
            <a:ext uri="{FF2B5EF4-FFF2-40B4-BE49-F238E27FC236}">
              <a16:creationId xmlns:a16="http://schemas.microsoft.com/office/drawing/2014/main" xmlns="" id="{5BA74F1B-A5BA-4EB0-AC38-DD78FA0972CA}"/>
            </a:ext>
          </a:extLst>
        </xdr:cNvPr>
        <xdr:cNvSpPr/>
      </xdr:nvSpPr>
      <xdr:spPr>
        <a:xfrm>
          <a:off x="5684751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2058271</xdr:colOff>
      <xdr:row>165</xdr:row>
      <xdr:rowOff>0</xdr:rowOff>
    </xdr:to>
    <xdr:sp macro="" textlink="">
      <xdr:nvSpPr>
        <xdr:cNvPr id="129" name="rect">
          <a:extLst>
            <a:ext uri="{FF2B5EF4-FFF2-40B4-BE49-F238E27FC236}">
              <a16:creationId xmlns:a16="http://schemas.microsoft.com/office/drawing/2014/main" xmlns="" id="{C2F04E48-A21A-4CDE-8243-1D2A1CE98F21}"/>
            </a:ext>
          </a:extLst>
        </xdr:cNvPr>
        <xdr:cNvSpPr/>
      </xdr:nvSpPr>
      <xdr:spPr>
        <a:xfrm>
          <a:off x="5684751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3</xdr:col>
      <xdr:colOff>47052</xdr:colOff>
      <xdr:row>166</xdr:row>
      <xdr:rowOff>0</xdr:rowOff>
    </xdr:to>
    <xdr:sp macro="" textlink="">
      <xdr:nvSpPr>
        <xdr:cNvPr id="130" name="rect">
          <a:extLst>
            <a:ext uri="{FF2B5EF4-FFF2-40B4-BE49-F238E27FC236}">
              <a16:creationId xmlns:a16="http://schemas.microsoft.com/office/drawing/2014/main" xmlns="" id="{6B0D0357-54A5-43B8-BDE5-B7A26FE67607}"/>
            </a:ext>
          </a:extLst>
        </xdr:cNvPr>
        <xdr:cNvSpPr/>
      </xdr:nvSpPr>
      <xdr:spPr>
        <a:xfrm>
          <a:off x="5675763" y="845820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131" name="rect">
          <a:extLst>
            <a:ext uri="{FF2B5EF4-FFF2-40B4-BE49-F238E27FC236}">
              <a16:creationId xmlns:a16="http://schemas.microsoft.com/office/drawing/2014/main" xmlns="" id="{5FAEFEBF-A616-474C-86CC-1F2F65373760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132" name="rect">
          <a:extLst>
            <a:ext uri="{FF2B5EF4-FFF2-40B4-BE49-F238E27FC236}">
              <a16:creationId xmlns:a16="http://schemas.microsoft.com/office/drawing/2014/main" xmlns="" id="{2A3B7901-72EC-4041-9ADA-4351909A79AF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133" name="rect">
          <a:extLst>
            <a:ext uri="{FF2B5EF4-FFF2-40B4-BE49-F238E27FC236}">
              <a16:creationId xmlns:a16="http://schemas.microsoft.com/office/drawing/2014/main" xmlns="" id="{4AB637CD-F48D-4A65-BE92-F5E21B8D6722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3</xdr:col>
      <xdr:colOff>47052</xdr:colOff>
      <xdr:row>166</xdr:row>
      <xdr:rowOff>0</xdr:rowOff>
    </xdr:to>
    <xdr:sp macro="" textlink="">
      <xdr:nvSpPr>
        <xdr:cNvPr id="134" name="rect">
          <a:extLst>
            <a:ext uri="{FF2B5EF4-FFF2-40B4-BE49-F238E27FC236}">
              <a16:creationId xmlns:a16="http://schemas.microsoft.com/office/drawing/2014/main" xmlns="" id="{B8B32735-ED60-43B0-A43E-3271FE31CB7E}"/>
            </a:ext>
          </a:extLst>
        </xdr:cNvPr>
        <xdr:cNvSpPr/>
      </xdr:nvSpPr>
      <xdr:spPr>
        <a:xfrm>
          <a:off x="5675763" y="845820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135" name="rect">
          <a:extLst>
            <a:ext uri="{FF2B5EF4-FFF2-40B4-BE49-F238E27FC236}">
              <a16:creationId xmlns:a16="http://schemas.microsoft.com/office/drawing/2014/main" xmlns="" id="{10119208-387B-45A8-829F-1C9A004FB31C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136" name="rect">
          <a:extLst>
            <a:ext uri="{FF2B5EF4-FFF2-40B4-BE49-F238E27FC236}">
              <a16:creationId xmlns:a16="http://schemas.microsoft.com/office/drawing/2014/main" xmlns="" id="{E42897B8-8B54-420E-A218-09A44A5F1A6F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137" name="rect">
          <a:extLst>
            <a:ext uri="{FF2B5EF4-FFF2-40B4-BE49-F238E27FC236}">
              <a16:creationId xmlns:a16="http://schemas.microsoft.com/office/drawing/2014/main" xmlns="" id="{1132A809-D0A3-4AE3-92D7-7E552DCD5A38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49596</xdr:colOff>
      <xdr:row>166</xdr:row>
      <xdr:rowOff>0</xdr:rowOff>
    </xdr:to>
    <xdr:sp macro="" textlink="">
      <xdr:nvSpPr>
        <xdr:cNvPr id="138" name="rect">
          <a:extLst>
            <a:ext uri="{FF2B5EF4-FFF2-40B4-BE49-F238E27FC236}">
              <a16:creationId xmlns:a16="http://schemas.microsoft.com/office/drawing/2014/main" xmlns="" id="{AEC618F8-AC4A-4932-BE5C-38B0F45FEEE8}"/>
            </a:ext>
          </a:extLst>
        </xdr:cNvPr>
        <xdr:cNvSpPr/>
      </xdr:nvSpPr>
      <xdr:spPr>
        <a:xfrm>
          <a:off x="5680257" y="8458200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139" name="rect">
          <a:extLst>
            <a:ext uri="{FF2B5EF4-FFF2-40B4-BE49-F238E27FC236}">
              <a16:creationId xmlns:a16="http://schemas.microsoft.com/office/drawing/2014/main" xmlns="" id="{5FD37170-50E0-40E5-8554-534F80023C00}"/>
            </a:ext>
          </a:extLst>
        </xdr:cNvPr>
        <xdr:cNvSpPr/>
      </xdr:nvSpPr>
      <xdr:spPr>
        <a:xfrm>
          <a:off x="5680257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140" name="rect">
          <a:extLst>
            <a:ext uri="{FF2B5EF4-FFF2-40B4-BE49-F238E27FC236}">
              <a16:creationId xmlns:a16="http://schemas.microsoft.com/office/drawing/2014/main" xmlns="" id="{A25E3F59-9E31-4ADB-AD79-1B534862CF27}"/>
            </a:ext>
          </a:extLst>
        </xdr:cNvPr>
        <xdr:cNvSpPr/>
      </xdr:nvSpPr>
      <xdr:spPr>
        <a:xfrm>
          <a:off x="5680257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141" name="rect">
          <a:extLst>
            <a:ext uri="{FF2B5EF4-FFF2-40B4-BE49-F238E27FC236}">
              <a16:creationId xmlns:a16="http://schemas.microsoft.com/office/drawing/2014/main" xmlns="" id="{D6D5E7C9-BEB9-4CAF-B5A5-793E6CB6146D}"/>
            </a:ext>
          </a:extLst>
        </xdr:cNvPr>
        <xdr:cNvSpPr/>
      </xdr:nvSpPr>
      <xdr:spPr>
        <a:xfrm>
          <a:off x="5680257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50867</xdr:colOff>
      <xdr:row>166</xdr:row>
      <xdr:rowOff>0</xdr:rowOff>
    </xdr:to>
    <xdr:sp macro="" textlink="">
      <xdr:nvSpPr>
        <xdr:cNvPr id="142" name="rect">
          <a:extLst>
            <a:ext uri="{FF2B5EF4-FFF2-40B4-BE49-F238E27FC236}">
              <a16:creationId xmlns:a16="http://schemas.microsoft.com/office/drawing/2014/main" xmlns="" id="{69669CBE-B9AE-42D6-8998-528990BA9297}"/>
            </a:ext>
          </a:extLst>
        </xdr:cNvPr>
        <xdr:cNvSpPr/>
      </xdr:nvSpPr>
      <xdr:spPr>
        <a:xfrm>
          <a:off x="5680257" y="8458200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2053777</xdr:colOff>
      <xdr:row>166</xdr:row>
      <xdr:rowOff>0</xdr:rowOff>
    </xdr:to>
    <xdr:sp macro="" textlink="">
      <xdr:nvSpPr>
        <xdr:cNvPr id="143" name="rect">
          <a:extLst>
            <a:ext uri="{FF2B5EF4-FFF2-40B4-BE49-F238E27FC236}">
              <a16:creationId xmlns:a16="http://schemas.microsoft.com/office/drawing/2014/main" xmlns="" id="{95464270-55AF-4C8A-8295-C26CDBAB4646}"/>
            </a:ext>
          </a:extLst>
        </xdr:cNvPr>
        <xdr:cNvSpPr/>
      </xdr:nvSpPr>
      <xdr:spPr>
        <a:xfrm>
          <a:off x="5680257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2053777</xdr:colOff>
      <xdr:row>166</xdr:row>
      <xdr:rowOff>0</xdr:rowOff>
    </xdr:to>
    <xdr:sp macro="" textlink="">
      <xdr:nvSpPr>
        <xdr:cNvPr id="144" name="rect">
          <a:extLst>
            <a:ext uri="{FF2B5EF4-FFF2-40B4-BE49-F238E27FC236}">
              <a16:creationId xmlns:a16="http://schemas.microsoft.com/office/drawing/2014/main" xmlns="" id="{4E8D8380-95FA-4E10-9061-49579BAEC1EE}"/>
            </a:ext>
          </a:extLst>
        </xdr:cNvPr>
        <xdr:cNvSpPr/>
      </xdr:nvSpPr>
      <xdr:spPr>
        <a:xfrm>
          <a:off x="5680257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2053777</xdr:colOff>
      <xdr:row>166</xdr:row>
      <xdr:rowOff>0</xdr:rowOff>
    </xdr:to>
    <xdr:sp macro="" textlink="">
      <xdr:nvSpPr>
        <xdr:cNvPr id="145" name="rect">
          <a:extLst>
            <a:ext uri="{FF2B5EF4-FFF2-40B4-BE49-F238E27FC236}">
              <a16:creationId xmlns:a16="http://schemas.microsoft.com/office/drawing/2014/main" xmlns="" id="{DF661B44-DE7C-49ED-98FE-A16F6F7720C6}"/>
            </a:ext>
          </a:extLst>
        </xdr:cNvPr>
        <xdr:cNvSpPr/>
      </xdr:nvSpPr>
      <xdr:spPr>
        <a:xfrm>
          <a:off x="5680257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48324</xdr:colOff>
      <xdr:row>166</xdr:row>
      <xdr:rowOff>0</xdr:rowOff>
    </xdr:to>
    <xdr:sp macro="" textlink="">
      <xdr:nvSpPr>
        <xdr:cNvPr id="146" name="rect">
          <a:extLst>
            <a:ext uri="{FF2B5EF4-FFF2-40B4-BE49-F238E27FC236}">
              <a16:creationId xmlns:a16="http://schemas.microsoft.com/office/drawing/2014/main" xmlns="" id="{43D4E7C8-2E7F-4468-A6C9-B7D314C22D7D}"/>
            </a:ext>
          </a:extLst>
        </xdr:cNvPr>
        <xdr:cNvSpPr/>
      </xdr:nvSpPr>
      <xdr:spPr>
        <a:xfrm>
          <a:off x="5680257" y="845820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147" name="rect">
          <a:extLst>
            <a:ext uri="{FF2B5EF4-FFF2-40B4-BE49-F238E27FC236}">
              <a16:creationId xmlns:a16="http://schemas.microsoft.com/office/drawing/2014/main" xmlns="" id="{FB9D7718-1B37-4F36-8BB9-D920E9224F48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148" name="rect">
          <a:extLst>
            <a:ext uri="{FF2B5EF4-FFF2-40B4-BE49-F238E27FC236}">
              <a16:creationId xmlns:a16="http://schemas.microsoft.com/office/drawing/2014/main" xmlns="" id="{D20845D2-8BEA-41B7-AAE1-450DC97EF04D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149" name="rect">
          <a:extLst>
            <a:ext uri="{FF2B5EF4-FFF2-40B4-BE49-F238E27FC236}">
              <a16:creationId xmlns:a16="http://schemas.microsoft.com/office/drawing/2014/main" xmlns="" id="{88A1BA66-BAA3-48E7-962C-8FC213FED9B6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48324</xdr:colOff>
      <xdr:row>166</xdr:row>
      <xdr:rowOff>0</xdr:rowOff>
    </xdr:to>
    <xdr:sp macro="" textlink="">
      <xdr:nvSpPr>
        <xdr:cNvPr id="150" name="rect">
          <a:extLst>
            <a:ext uri="{FF2B5EF4-FFF2-40B4-BE49-F238E27FC236}">
              <a16:creationId xmlns:a16="http://schemas.microsoft.com/office/drawing/2014/main" xmlns="" id="{0B606579-8790-40AC-87B3-D42CA5D3BDE6}"/>
            </a:ext>
          </a:extLst>
        </xdr:cNvPr>
        <xdr:cNvSpPr/>
      </xdr:nvSpPr>
      <xdr:spPr>
        <a:xfrm>
          <a:off x="5680257" y="845820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151" name="rect">
          <a:extLst>
            <a:ext uri="{FF2B5EF4-FFF2-40B4-BE49-F238E27FC236}">
              <a16:creationId xmlns:a16="http://schemas.microsoft.com/office/drawing/2014/main" xmlns="" id="{F04B785A-DC1D-4012-A821-5D6CA1B44BA9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152" name="rect">
          <a:extLst>
            <a:ext uri="{FF2B5EF4-FFF2-40B4-BE49-F238E27FC236}">
              <a16:creationId xmlns:a16="http://schemas.microsoft.com/office/drawing/2014/main" xmlns="" id="{F9B00903-B66D-4352-B1BD-E64E2F99FB37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153" name="rect">
          <a:extLst>
            <a:ext uri="{FF2B5EF4-FFF2-40B4-BE49-F238E27FC236}">
              <a16:creationId xmlns:a16="http://schemas.microsoft.com/office/drawing/2014/main" xmlns="" id="{7B15171D-7396-455E-A3B8-FC422FA209E3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3</xdr:col>
      <xdr:colOff>50867</xdr:colOff>
      <xdr:row>166</xdr:row>
      <xdr:rowOff>0</xdr:rowOff>
    </xdr:to>
    <xdr:sp macro="" textlink="">
      <xdr:nvSpPr>
        <xdr:cNvPr id="154" name="rect">
          <a:extLst>
            <a:ext uri="{FF2B5EF4-FFF2-40B4-BE49-F238E27FC236}">
              <a16:creationId xmlns:a16="http://schemas.microsoft.com/office/drawing/2014/main" xmlns="" id="{3C5EE4AE-7660-42E1-9D92-1659C440940A}"/>
            </a:ext>
          </a:extLst>
        </xdr:cNvPr>
        <xdr:cNvSpPr/>
      </xdr:nvSpPr>
      <xdr:spPr>
        <a:xfrm>
          <a:off x="5684751" y="8458200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155" name="rect">
          <a:extLst>
            <a:ext uri="{FF2B5EF4-FFF2-40B4-BE49-F238E27FC236}">
              <a16:creationId xmlns:a16="http://schemas.microsoft.com/office/drawing/2014/main" xmlns="" id="{2926D526-799E-4649-A1FE-DC75FBF659CE}"/>
            </a:ext>
          </a:extLst>
        </xdr:cNvPr>
        <xdr:cNvSpPr/>
      </xdr:nvSpPr>
      <xdr:spPr>
        <a:xfrm>
          <a:off x="5684751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156" name="rect">
          <a:extLst>
            <a:ext uri="{FF2B5EF4-FFF2-40B4-BE49-F238E27FC236}">
              <a16:creationId xmlns:a16="http://schemas.microsoft.com/office/drawing/2014/main" xmlns="" id="{63261797-1101-4D9E-BF09-9B10D1C84A86}"/>
            </a:ext>
          </a:extLst>
        </xdr:cNvPr>
        <xdr:cNvSpPr/>
      </xdr:nvSpPr>
      <xdr:spPr>
        <a:xfrm>
          <a:off x="5684751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157" name="rect">
          <a:extLst>
            <a:ext uri="{FF2B5EF4-FFF2-40B4-BE49-F238E27FC236}">
              <a16:creationId xmlns:a16="http://schemas.microsoft.com/office/drawing/2014/main" xmlns="" id="{DAFDB0E1-14CF-4A6F-A44B-56BA94A19909}"/>
            </a:ext>
          </a:extLst>
        </xdr:cNvPr>
        <xdr:cNvSpPr/>
      </xdr:nvSpPr>
      <xdr:spPr>
        <a:xfrm>
          <a:off x="5684751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3</xdr:col>
      <xdr:colOff>52139</xdr:colOff>
      <xdr:row>166</xdr:row>
      <xdr:rowOff>0</xdr:rowOff>
    </xdr:to>
    <xdr:sp macro="" textlink="">
      <xdr:nvSpPr>
        <xdr:cNvPr id="158" name="rect">
          <a:extLst>
            <a:ext uri="{FF2B5EF4-FFF2-40B4-BE49-F238E27FC236}">
              <a16:creationId xmlns:a16="http://schemas.microsoft.com/office/drawing/2014/main" xmlns="" id="{5B8EA5D9-D614-410D-925B-950D8ADFBC73}"/>
            </a:ext>
          </a:extLst>
        </xdr:cNvPr>
        <xdr:cNvSpPr/>
      </xdr:nvSpPr>
      <xdr:spPr>
        <a:xfrm>
          <a:off x="5684751" y="8458200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2058271</xdr:colOff>
      <xdr:row>166</xdr:row>
      <xdr:rowOff>0</xdr:rowOff>
    </xdr:to>
    <xdr:sp macro="" textlink="">
      <xdr:nvSpPr>
        <xdr:cNvPr id="159" name="rect">
          <a:extLst>
            <a:ext uri="{FF2B5EF4-FFF2-40B4-BE49-F238E27FC236}">
              <a16:creationId xmlns:a16="http://schemas.microsoft.com/office/drawing/2014/main" xmlns="" id="{977EF324-97B1-4445-83CF-BA9FA3AE6C38}"/>
            </a:ext>
          </a:extLst>
        </xdr:cNvPr>
        <xdr:cNvSpPr/>
      </xdr:nvSpPr>
      <xdr:spPr>
        <a:xfrm>
          <a:off x="5684751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2058271</xdr:colOff>
      <xdr:row>166</xdr:row>
      <xdr:rowOff>0</xdr:rowOff>
    </xdr:to>
    <xdr:sp macro="" textlink="">
      <xdr:nvSpPr>
        <xdr:cNvPr id="160" name="rect">
          <a:extLst>
            <a:ext uri="{FF2B5EF4-FFF2-40B4-BE49-F238E27FC236}">
              <a16:creationId xmlns:a16="http://schemas.microsoft.com/office/drawing/2014/main" xmlns="" id="{059437DB-F214-478A-A785-3AC9C0DADA3E}"/>
            </a:ext>
          </a:extLst>
        </xdr:cNvPr>
        <xdr:cNvSpPr/>
      </xdr:nvSpPr>
      <xdr:spPr>
        <a:xfrm>
          <a:off x="5684751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2058271</xdr:colOff>
      <xdr:row>166</xdr:row>
      <xdr:rowOff>0</xdr:rowOff>
    </xdr:to>
    <xdr:sp macro="" textlink="">
      <xdr:nvSpPr>
        <xdr:cNvPr id="161" name="rect">
          <a:extLst>
            <a:ext uri="{FF2B5EF4-FFF2-40B4-BE49-F238E27FC236}">
              <a16:creationId xmlns:a16="http://schemas.microsoft.com/office/drawing/2014/main" xmlns="" id="{20877F68-12A8-4285-B0EB-3AA36CC9FF0C}"/>
            </a:ext>
          </a:extLst>
        </xdr:cNvPr>
        <xdr:cNvSpPr/>
      </xdr:nvSpPr>
      <xdr:spPr>
        <a:xfrm>
          <a:off x="5684751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162" name="rect">
          <a:extLst>
            <a:ext uri="{FF2B5EF4-FFF2-40B4-BE49-F238E27FC236}">
              <a16:creationId xmlns:a16="http://schemas.microsoft.com/office/drawing/2014/main" xmlns="" id="{BCDBE099-25FC-4785-8203-5E736C438F41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163" name="rect">
          <a:extLst>
            <a:ext uri="{FF2B5EF4-FFF2-40B4-BE49-F238E27FC236}">
              <a16:creationId xmlns:a16="http://schemas.microsoft.com/office/drawing/2014/main" xmlns="" id="{D37EDE43-24F1-4EA4-85EE-E470632ECB9E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164" name="rect">
          <a:extLst>
            <a:ext uri="{FF2B5EF4-FFF2-40B4-BE49-F238E27FC236}">
              <a16:creationId xmlns:a16="http://schemas.microsoft.com/office/drawing/2014/main" xmlns="" id="{F2273B84-46C3-4887-9F75-762479BE2FCF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165" name="rect">
          <a:extLst>
            <a:ext uri="{FF2B5EF4-FFF2-40B4-BE49-F238E27FC236}">
              <a16:creationId xmlns:a16="http://schemas.microsoft.com/office/drawing/2014/main" xmlns="" id="{F2D6E2E6-4225-4D59-AF23-CF579D6FC5FF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166" name="rect">
          <a:extLst>
            <a:ext uri="{FF2B5EF4-FFF2-40B4-BE49-F238E27FC236}">
              <a16:creationId xmlns:a16="http://schemas.microsoft.com/office/drawing/2014/main" xmlns="" id="{45060D49-6E85-4F51-A48E-50B05813C2B4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167" name="rect">
          <a:extLst>
            <a:ext uri="{FF2B5EF4-FFF2-40B4-BE49-F238E27FC236}">
              <a16:creationId xmlns:a16="http://schemas.microsoft.com/office/drawing/2014/main" xmlns="" id="{FC51ED66-43B5-418F-9A52-7A023E3DF999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168" name="rect">
          <a:extLst>
            <a:ext uri="{FF2B5EF4-FFF2-40B4-BE49-F238E27FC236}">
              <a16:creationId xmlns:a16="http://schemas.microsoft.com/office/drawing/2014/main" xmlns="" id="{6B8D1983-D14B-4B31-B33A-B7DD6954788F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169" name="rect">
          <a:extLst>
            <a:ext uri="{FF2B5EF4-FFF2-40B4-BE49-F238E27FC236}">
              <a16:creationId xmlns:a16="http://schemas.microsoft.com/office/drawing/2014/main" xmlns="" id="{BF985F8C-A2D0-4FBA-AB99-D652F3AFA8D9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49596</xdr:colOff>
      <xdr:row>165</xdr:row>
      <xdr:rowOff>0</xdr:rowOff>
    </xdr:to>
    <xdr:sp macro="" textlink="">
      <xdr:nvSpPr>
        <xdr:cNvPr id="170" name="rect">
          <a:extLst>
            <a:ext uri="{FF2B5EF4-FFF2-40B4-BE49-F238E27FC236}">
              <a16:creationId xmlns:a16="http://schemas.microsoft.com/office/drawing/2014/main" xmlns="" id="{A8C92D81-ED2C-442B-A2C8-BE8C2A7F1190}"/>
            </a:ext>
          </a:extLst>
        </xdr:cNvPr>
        <xdr:cNvSpPr/>
      </xdr:nvSpPr>
      <xdr:spPr>
        <a:xfrm>
          <a:off x="5680257" y="8010525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171" name="rect">
          <a:extLst>
            <a:ext uri="{FF2B5EF4-FFF2-40B4-BE49-F238E27FC236}">
              <a16:creationId xmlns:a16="http://schemas.microsoft.com/office/drawing/2014/main" xmlns="" id="{6F575784-7D76-41D5-B22A-5EA34084E1F9}"/>
            </a:ext>
          </a:extLst>
        </xdr:cNvPr>
        <xdr:cNvSpPr/>
      </xdr:nvSpPr>
      <xdr:spPr>
        <a:xfrm>
          <a:off x="5680257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172" name="rect">
          <a:extLst>
            <a:ext uri="{FF2B5EF4-FFF2-40B4-BE49-F238E27FC236}">
              <a16:creationId xmlns:a16="http://schemas.microsoft.com/office/drawing/2014/main" xmlns="" id="{C2063F7B-2A8C-4694-B29A-62CFEE3D3429}"/>
            </a:ext>
          </a:extLst>
        </xdr:cNvPr>
        <xdr:cNvSpPr/>
      </xdr:nvSpPr>
      <xdr:spPr>
        <a:xfrm>
          <a:off x="5680257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173" name="rect">
          <a:extLst>
            <a:ext uri="{FF2B5EF4-FFF2-40B4-BE49-F238E27FC236}">
              <a16:creationId xmlns:a16="http://schemas.microsoft.com/office/drawing/2014/main" xmlns="" id="{D2DDA150-DD3A-4967-9DD5-43CD3D347D44}"/>
            </a:ext>
          </a:extLst>
        </xdr:cNvPr>
        <xdr:cNvSpPr/>
      </xdr:nvSpPr>
      <xdr:spPr>
        <a:xfrm>
          <a:off x="5680257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174" name="rect">
          <a:extLst>
            <a:ext uri="{FF2B5EF4-FFF2-40B4-BE49-F238E27FC236}">
              <a16:creationId xmlns:a16="http://schemas.microsoft.com/office/drawing/2014/main" xmlns="" id="{0BE7C721-FAD3-45A3-AFAF-E67F6D919DB9}"/>
            </a:ext>
          </a:extLst>
        </xdr:cNvPr>
        <xdr:cNvSpPr/>
      </xdr:nvSpPr>
      <xdr:spPr>
        <a:xfrm>
          <a:off x="5680257" y="8010525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2053777</xdr:colOff>
      <xdr:row>165</xdr:row>
      <xdr:rowOff>0</xdr:rowOff>
    </xdr:to>
    <xdr:sp macro="" textlink="">
      <xdr:nvSpPr>
        <xdr:cNvPr id="175" name="rect">
          <a:extLst>
            <a:ext uri="{FF2B5EF4-FFF2-40B4-BE49-F238E27FC236}">
              <a16:creationId xmlns:a16="http://schemas.microsoft.com/office/drawing/2014/main" xmlns="" id="{260754D8-1B52-4212-BD78-19CB81793CA9}"/>
            </a:ext>
          </a:extLst>
        </xdr:cNvPr>
        <xdr:cNvSpPr/>
      </xdr:nvSpPr>
      <xdr:spPr>
        <a:xfrm>
          <a:off x="5680257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2053777</xdr:colOff>
      <xdr:row>165</xdr:row>
      <xdr:rowOff>0</xdr:rowOff>
    </xdr:to>
    <xdr:sp macro="" textlink="">
      <xdr:nvSpPr>
        <xdr:cNvPr id="176" name="rect">
          <a:extLst>
            <a:ext uri="{FF2B5EF4-FFF2-40B4-BE49-F238E27FC236}">
              <a16:creationId xmlns:a16="http://schemas.microsoft.com/office/drawing/2014/main" xmlns="" id="{C45F1A09-B032-4D33-9532-4ECAFAA06DB6}"/>
            </a:ext>
          </a:extLst>
        </xdr:cNvPr>
        <xdr:cNvSpPr/>
      </xdr:nvSpPr>
      <xdr:spPr>
        <a:xfrm>
          <a:off x="5680257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2053777</xdr:colOff>
      <xdr:row>165</xdr:row>
      <xdr:rowOff>0</xdr:rowOff>
    </xdr:to>
    <xdr:sp macro="" textlink="">
      <xdr:nvSpPr>
        <xdr:cNvPr id="177" name="rect">
          <a:extLst>
            <a:ext uri="{FF2B5EF4-FFF2-40B4-BE49-F238E27FC236}">
              <a16:creationId xmlns:a16="http://schemas.microsoft.com/office/drawing/2014/main" xmlns="" id="{4E68D875-07CC-4E79-BA39-C43522F232CD}"/>
            </a:ext>
          </a:extLst>
        </xdr:cNvPr>
        <xdr:cNvSpPr/>
      </xdr:nvSpPr>
      <xdr:spPr>
        <a:xfrm>
          <a:off x="5680257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178" name="rect">
          <a:extLst>
            <a:ext uri="{FF2B5EF4-FFF2-40B4-BE49-F238E27FC236}">
              <a16:creationId xmlns:a16="http://schemas.microsoft.com/office/drawing/2014/main" xmlns="" id="{095F528B-001D-4FFD-9AE8-EAC5CE1056D3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179" name="rect">
          <a:extLst>
            <a:ext uri="{FF2B5EF4-FFF2-40B4-BE49-F238E27FC236}">
              <a16:creationId xmlns:a16="http://schemas.microsoft.com/office/drawing/2014/main" xmlns="" id="{0A6CD0E1-D964-4FCB-9494-A69E5BD2020B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180" name="rect">
          <a:extLst>
            <a:ext uri="{FF2B5EF4-FFF2-40B4-BE49-F238E27FC236}">
              <a16:creationId xmlns:a16="http://schemas.microsoft.com/office/drawing/2014/main" xmlns="" id="{54FE8020-096E-46E1-81A5-989557AC2E50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181" name="rect">
          <a:extLst>
            <a:ext uri="{FF2B5EF4-FFF2-40B4-BE49-F238E27FC236}">
              <a16:creationId xmlns:a16="http://schemas.microsoft.com/office/drawing/2014/main" xmlns="" id="{564E4B64-A1AE-4FE1-B2FD-5B3F881C9BC9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182" name="rect">
          <a:extLst>
            <a:ext uri="{FF2B5EF4-FFF2-40B4-BE49-F238E27FC236}">
              <a16:creationId xmlns:a16="http://schemas.microsoft.com/office/drawing/2014/main" xmlns="" id="{9D9E6DEB-565E-4F89-BA44-4F1F9122D961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183" name="rect">
          <a:extLst>
            <a:ext uri="{FF2B5EF4-FFF2-40B4-BE49-F238E27FC236}">
              <a16:creationId xmlns:a16="http://schemas.microsoft.com/office/drawing/2014/main" xmlns="" id="{579461DB-57A8-49AF-B112-A948442FECC7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184" name="rect">
          <a:extLst>
            <a:ext uri="{FF2B5EF4-FFF2-40B4-BE49-F238E27FC236}">
              <a16:creationId xmlns:a16="http://schemas.microsoft.com/office/drawing/2014/main" xmlns="" id="{E0633036-FC70-40D7-91E3-ECC50991CEDE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185" name="rect">
          <a:extLst>
            <a:ext uri="{FF2B5EF4-FFF2-40B4-BE49-F238E27FC236}">
              <a16:creationId xmlns:a16="http://schemas.microsoft.com/office/drawing/2014/main" xmlns="" id="{CA542A98-2549-48FB-BA8F-AE1005BC2BC9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186" name="rect">
          <a:extLst>
            <a:ext uri="{FF2B5EF4-FFF2-40B4-BE49-F238E27FC236}">
              <a16:creationId xmlns:a16="http://schemas.microsoft.com/office/drawing/2014/main" xmlns="" id="{6B0B6E52-CFA0-4474-93B4-148A4D5C8C4D}"/>
            </a:ext>
          </a:extLst>
        </xdr:cNvPr>
        <xdr:cNvSpPr/>
      </xdr:nvSpPr>
      <xdr:spPr>
        <a:xfrm>
          <a:off x="5684751" y="8010525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187" name="rect">
          <a:extLst>
            <a:ext uri="{FF2B5EF4-FFF2-40B4-BE49-F238E27FC236}">
              <a16:creationId xmlns:a16="http://schemas.microsoft.com/office/drawing/2014/main" xmlns="" id="{BF6E97A0-F73D-4B10-919F-E770EBA3C6EC}"/>
            </a:ext>
          </a:extLst>
        </xdr:cNvPr>
        <xdr:cNvSpPr/>
      </xdr:nvSpPr>
      <xdr:spPr>
        <a:xfrm>
          <a:off x="5684751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188" name="rect">
          <a:extLst>
            <a:ext uri="{FF2B5EF4-FFF2-40B4-BE49-F238E27FC236}">
              <a16:creationId xmlns:a16="http://schemas.microsoft.com/office/drawing/2014/main" xmlns="" id="{4772925D-EA31-4F25-8D78-2043EB9A45F2}"/>
            </a:ext>
          </a:extLst>
        </xdr:cNvPr>
        <xdr:cNvSpPr/>
      </xdr:nvSpPr>
      <xdr:spPr>
        <a:xfrm>
          <a:off x="5684751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189" name="rect">
          <a:extLst>
            <a:ext uri="{FF2B5EF4-FFF2-40B4-BE49-F238E27FC236}">
              <a16:creationId xmlns:a16="http://schemas.microsoft.com/office/drawing/2014/main" xmlns="" id="{3CA285A5-7A8D-48F3-9FA9-75044BCB979D}"/>
            </a:ext>
          </a:extLst>
        </xdr:cNvPr>
        <xdr:cNvSpPr/>
      </xdr:nvSpPr>
      <xdr:spPr>
        <a:xfrm>
          <a:off x="5684751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52139</xdr:colOff>
      <xdr:row>165</xdr:row>
      <xdr:rowOff>0</xdr:rowOff>
    </xdr:to>
    <xdr:sp macro="" textlink="">
      <xdr:nvSpPr>
        <xdr:cNvPr id="190" name="rect">
          <a:extLst>
            <a:ext uri="{FF2B5EF4-FFF2-40B4-BE49-F238E27FC236}">
              <a16:creationId xmlns:a16="http://schemas.microsoft.com/office/drawing/2014/main" xmlns="" id="{37210190-4A31-4C2B-9F7B-3E731944DAE1}"/>
            </a:ext>
          </a:extLst>
        </xdr:cNvPr>
        <xdr:cNvSpPr/>
      </xdr:nvSpPr>
      <xdr:spPr>
        <a:xfrm>
          <a:off x="5684751" y="8010525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2058271</xdr:colOff>
      <xdr:row>165</xdr:row>
      <xdr:rowOff>0</xdr:rowOff>
    </xdr:to>
    <xdr:sp macro="" textlink="">
      <xdr:nvSpPr>
        <xdr:cNvPr id="191" name="rect">
          <a:extLst>
            <a:ext uri="{FF2B5EF4-FFF2-40B4-BE49-F238E27FC236}">
              <a16:creationId xmlns:a16="http://schemas.microsoft.com/office/drawing/2014/main" xmlns="" id="{E31FB22B-0B20-4067-B61E-26BC5F92AF5B}"/>
            </a:ext>
          </a:extLst>
        </xdr:cNvPr>
        <xdr:cNvSpPr/>
      </xdr:nvSpPr>
      <xdr:spPr>
        <a:xfrm>
          <a:off x="5684751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2058271</xdr:colOff>
      <xdr:row>165</xdr:row>
      <xdr:rowOff>0</xdr:rowOff>
    </xdr:to>
    <xdr:sp macro="" textlink="">
      <xdr:nvSpPr>
        <xdr:cNvPr id="192" name="rect">
          <a:extLst>
            <a:ext uri="{FF2B5EF4-FFF2-40B4-BE49-F238E27FC236}">
              <a16:creationId xmlns:a16="http://schemas.microsoft.com/office/drawing/2014/main" xmlns="" id="{04C17DB6-9C59-43B2-A00B-18B49E5538BB}"/>
            </a:ext>
          </a:extLst>
        </xdr:cNvPr>
        <xdr:cNvSpPr/>
      </xdr:nvSpPr>
      <xdr:spPr>
        <a:xfrm>
          <a:off x="5684751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2058271</xdr:colOff>
      <xdr:row>165</xdr:row>
      <xdr:rowOff>0</xdr:rowOff>
    </xdr:to>
    <xdr:sp macro="" textlink="">
      <xdr:nvSpPr>
        <xdr:cNvPr id="193" name="rect">
          <a:extLst>
            <a:ext uri="{FF2B5EF4-FFF2-40B4-BE49-F238E27FC236}">
              <a16:creationId xmlns:a16="http://schemas.microsoft.com/office/drawing/2014/main" xmlns="" id="{FAB4E065-BAF8-49D4-B9BB-86744C647F52}"/>
            </a:ext>
          </a:extLst>
        </xdr:cNvPr>
        <xdr:cNvSpPr/>
      </xdr:nvSpPr>
      <xdr:spPr>
        <a:xfrm>
          <a:off x="5684751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3</xdr:col>
      <xdr:colOff>47052</xdr:colOff>
      <xdr:row>166</xdr:row>
      <xdr:rowOff>0</xdr:rowOff>
    </xdr:to>
    <xdr:sp macro="" textlink="">
      <xdr:nvSpPr>
        <xdr:cNvPr id="194" name="rect">
          <a:extLst>
            <a:ext uri="{FF2B5EF4-FFF2-40B4-BE49-F238E27FC236}">
              <a16:creationId xmlns:a16="http://schemas.microsoft.com/office/drawing/2014/main" xmlns="" id="{7EB91C6A-C5FF-4174-A33E-88B0AD53AA73}"/>
            </a:ext>
          </a:extLst>
        </xdr:cNvPr>
        <xdr:cNvSpPr/>
      </xdr:nvSpPr>
      <xdr:spPr>
        <a:xfrm>
          <a:off x="5675763" y="845820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195" name="rect">
          <a:extLst>
            <a:ext uri="{FF2B5EF4-FFF2-40B4-BE49-F238E27FC236}">
              <a16:creationId xmlns:a16="http://schemas.microsoft.com/office/drawing/2014/main" xmlns="" id="{E08C4097-2B01-40BE-B244-8209F41456EA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196" name="rect">
          <a:extLst>
            <a:ext uri="{FF2B5EF4-FFF2-40B4-BE49-F238E27FC236}">
              <a16:creationId xmlns:a16="http://schemas.microsoft.com/office/drawing/2014/main" xmlns="" id="{094B985F-1FA5-446D-B503-F130FFC5D096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197" name="rect">
          <a:extLst>
            <a:ext uri="{FF2B5EF4-FFF2-40B4-BE49-F238E27FC236}">
              <a16:creationId xmlns:a16="http://schemas.microsoft.com/office/drawing/2014/main" xmlns="" id="{9B019322-1BC3-4063-BD67-8CCEF6FC0AE6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3</xdr:col>
      <xdr:colOff>47052</xdr:colOff>
      <xdr:row>166</xdr:row>
      <xdr:rowOff>0</xdr:rowOff>
    </xdr:to>
    <xdr:sp macro="" textlink="">
      <xdr:nvSpPr>
        <xdr:cNvPr id="198" name="rect">
          <a:extLst>
            <a:ext uri="{FF2B5EF4-FFF2-40B4-BE49-F238E27FC236}">
              <a16:creationId xmlns:a16="http://schemas.microsoft.com/office/drawing/2014/main" xmlns="" id="{A4609454-B417-4F10-9348-D996ED33F400}"/>
            </a:ext>
          </a:extLst>
        </xdr:cNvPr>
        <xdr:cNvSpPr/>
      </xdr:nvSpPr>
      <xdr:spPr>
        <a:xfrm>
          <a:off x="5675763" y="845820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199" name="rect">
          <a:extLst>
            <a:ext uri="{FF2B5EF4-FFF2-40B4-BE49-F238E27FC236}">
              <a16:creationId xmlns:a16="http://schemas.microsoft.com/office/drawing/2014/main" xmlns="" id="{1259B633-0B27-4321-A61D-84ECE66A7D9B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200" name="rect">
          <a:extLst>
            <a:ext uri="{FF2B5EF4-FFF2-40B4-BE49-F238E27FC236}">
              <a16:creationId xmlns:a16="http://schemas.microsoft.com/office/drawing/2014/main" xmlns="" id="{3A3C192D-4008-4951-B0D7-3079DC0032A9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201" name="rect">
          <a:extLst>
            <a:ext uri="{FF2B5EF4-FFF2-40B4-BE49-F238E27FC236}">
              <a16:creationId xmlns:a16="http://schemas.microsoft.com/office/drawing/2014/main" xmlns="" id="{03B03CE8-D4C5-4D9C-A2B2-F148714C5625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49596</xdr:colOff>
      <xdr:row>166</xdr:row>
      <xdr:rowOff>0</xdr:rowOff>
    </xdr:to>
    <xdr:sp macro="" textlink="">
      <xdr:nvSpPr>
        <xdr:cNvPr id="202" name="rect">
          <a:extLst>
            <a:ext uri="{FF2B5EF4-FFF2-40B4-BE49-F238E27FC236}">
              <a16:creationId xmlns:a16="http://schemas.microsoft.com/office/drawing/2014/main" xmlns="" id="{40929CAB-7F9B-4D7B-A8F2-0B508A7808A5}"/>
            </a:ext>
          </a:extLst>
        </xdr:cNvPr>
        <xdr:cNvSpPr/>
      </xdr:nvSpPr>
      <xdr:spPr>
        <a:xfrm>
          <a:off x="5680257" y="8458200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203" name="rect">
          <a:extLst>
            <a:ext uri="{FF2B5EF4-FFF2-40B4-BE49-F238E27FC236}">
              <a16:creationId xmlns:a16="http://schemas.microsoft.com/office/drawing/2014/main" xmlns="" id="{764350D8-6EA7-4AEE-92B8-F71BE4D71D67}"/>
            </a:ext>
          </a:extLst>
        </xdr:cNvPr>
        <xdr:cNvSpPr/>
      </xdr:nvSpPr>
      <xdr:spPr>
        <a:xfrm>
          <a:off x="5680257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204" name="rect">
          <a:extLst>
            <a:ext uri="{FF2B5EF4-FFF2-40B4-BE49-F238E27FC236}">
              <a16:creationId xmlns:a16="http://schemas.microsoft.com/office/drawing/2014/main" xmlns="" id="{C3B71E87-D05F-47D5-A7CE-D9E95BF2C2FC}"/>
            </a:ext>
          </a:extLst>
        </xdr:cNvPr>
        <xdr:cNvSpPr/>
      </xdr:nvSpPr>
      <xdr:spPr>
        <a:xfrm>
          <a:off x="5680257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205" name="rect">
          <a:extLst>
            <a:ext uri="{FF2B5EF4-FFF2-40B4-BE49-F238E27FC236}">
              <a16:creationId xmlns:a16="http://schemas.microsoft.com/office/drawing/2014/main" xmlns="" id="{0E596DD8-3879-4140-9E22-020CF18C86BA}"/>
            </a:ext>
          </a:extLst>
        </xdr:cNvPr>
        <xdr:cNvSpPr/>
      </xdr:nvSpPr>
      <xdr:spPr>
        <a:xfrm>
          <a:off x="5680257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50867</xdr:colOff>
      <xdr:row>166</xdr:row>
      <xdr:rowOff>0</xdr:rowOff>
    </xdr:to>
    <xdr:sp macro="" textlink="">
      <xdr:nvSpPr>
        <xdr:cNvPr id="206" name="rect">
          <a:extLst>
            <a:ext uri="{FF2B5EF4-FFF2-40B4-BE49-F238E27FC236}">
              <a16:creationId xmlns:a16="http://schemas.microsoft.com/office/drawing/2014/main" xmlns="" id="{CAF7E535-3304-4BDE-844A-3F7C793A15D8}"/>
            </a:ext>
          </a:extLst>
        </xdr:cNvPr>
        <xdr:cNvSpPr/>
      </xdr:nvSpPr>
      <xdr:spPr>
        <a:xfrm>
          <a:off x="5680257" y="8458200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2053777</xdr:colOff>
      <xdr:row>166</xdr:row>
      <xdr:rowOff>0</xdr:rowOff>
    </xdr:to>
    <xdr:sp macro="" textlink="">
      <xdr:nvSpPr>
        <xdr:cNvPr id="207" name="rect">
          <a:extLst>
            <a:ext uri="{FF2B5EF4-FFF2-40B4-BE49-F238E27FC236}">
              <a16:creationId xmlns:a16="http://schemas.microsoft.com/office/drawing/2014/main" xmlns="" id="{AA3055BB-3DFF-47FA-BEB4-259980ABC344}"/>
            </a:ext>
          </a:extLst>
        </xdr:cNvPr>
        <xdr:cNvSpPr/>
      </xdr:nvSpPr>
      <xdr:spPr>
        <a:xfrm>
          <a:off x="5680257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2053777</xdr:colOff>
      <xdr:row>166</xdr:row>
      <xdr:rowOff>0</xdr:rowOff>
    </xdr:to>
    <xdr:sp macro="" textlink="">
      <xdr:nvSpPr>
        <xdr:cNvPr id="208" name="rect">
          <a:extLst>
            <a:ext uri="{FF2B5EF4-FFF2-40B4-BE49-F238E27FC236}">
              <a16:creationId xmlns:a16="http://schemas.microsoft.com/office/drawing/2014/main" xmlns="" id="{387EA101-686E-4B2C-A2FA-6221D786535F}"/>
            </a:ext>
          </a:extLst>
        </xdr:cNvPr>
        <xdr:cNvSpPr/>
      </xdr:nvSpPr>
      <xdr:spPr>
        <a:xfrm>
          <a:off x="5680257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2053777</xdr:colOff>
      <xdr:row>166</xdr:row>
      <xdr:rowOff>0</xdr:rowOff>
    </xdr:to>
    <xdr:sp macro="" textlink="">
      <xdr:nvSpPr>
        <xdr:cNvPr id="209" name="rect">
          <a:extLst>
            <a:ext uri="{FF2B5EF4-FFF2-40B4-BE49-F238E27FC236}">
              <a16:creationId xmlns:a16="http://schemas.microsoft.com/office/drawing/2014/main" xmlns="" id="{01C85419-6264-4706-A3E0-55D5710AB05E}"/>
            </a:ext>
          </a:extLst>
        </xdr:cNvPr>
        <xdr:cNvSpPr/>
      </xdr:nvSpPr>
      <xdr:spPr>
        <a:xfrm>
          <a:off x="5680257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48324</xdr:colOff>
      <xdr:row>166</xdr:row>
      <xdr:rowOff>0</xdr:rowOff>
    </xdr:to>
    <xdr:sp macro="" textlink="">
      <xdr:nvSpPr>
        <xdr:cNvPr id="210" name="rect">
          <a:extLst>
            <a:ext uri="{FF2B5EF4-FFF2-40B4-BE49-F238E27FC236}">
              <a16:creationId xmlns:a16="http://schemas.microsoft.com/office/drawing/2014/main" xmlns="" id="{0A47A707-9129-4D34-994B-3A12F8F9AB34}"/>
            </a:ext>
          </a:extLst>
        </xdr:cNvPr>
        <xdr:cNvSpPr/>
      </xdr:nvSpPr>
      <xdr:spPr>
        <a:xfrm>
          <a:off x="5680257" y="845820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211" name="rect">
          <a:extLst>
            <a:ext uri="{FF2B5EF4-FFF2-40B4-BE49-F238E27FC236}">
              <a16:creationId xmlns:a16="http://schemas.microsoft.com/office/drawing/2014/main" xmlns="" id="{CC91BD6A-9008-4B07-8018-444E20027E0C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212" name="rect">
          <a:extLst>
            <a:ext uri="{FF2B5EF4-FFF2-40B4-BE49-F238E27FC236}">
              <a16:creationId xmlns:a16="http://schemas.microsoft.com/office/drawing/2014/main" xmlns="" id="{A15C27A1-2148-410A-83A5-962BB33E7D4F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213" name="rect">
          <a:extLst>
            <a:ext uri="{FF2B5EF4-FFF2-40B4-BE49-F238E27FC236}">
              <a16:creationId xmlns:a16="http://schemas.microsoft.com/office/drawing/2014/main" xmlns="" id="{6A9A12FA-3573-41C6-9DBC-F4ED518EF4B1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48324</xdr:colOff>
      <xdr:row>166</xdr:row>
      <xdr:rowOff>0</xdr:rowOff>
    </xdr:to>
    <xdr:sp macro="" textlink="">
      <xdr:nvSpPr>
        <xdr:cNvPr id="214" name="rect">
          <a:extLst>
            <a:ext uri="{FF2B5EF4-FFF2-40B4-BE49-F238E27FC236}">
              <a16:creationId xmlns:a16="http://schemas.microsoft.com/office/drawing/2014/main" xmlns="" id="{E2DBD77B-5193-4CF8-8483-3337C69301BE}"/>
            </a:ext>
          </a:extLst>
        </xdr:cNvPr>
        <xdr:cNvSpPr/>
      </xdr:nvSpPr>
      <xdr:spPr>
        <a:xfrm>
          <a:off x="5680257" y="845820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215" name="rect">
          <a:extLst>
            <a:ext uri="{FF2B5EF4-FFF2-40B4-BE49-F238E27FC236}">
              <a16:creationId xmlns:a16="http://schemas.microsoft.com/office/drawing/2014/main" xmlns="" id="{D192DFE4-DE40-4369-896E-2016F7A29A28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216" name="rect">
          <a:extLst>
            <a:ext uri="{FF2B5EF4-FFF2-40B4-BE49-F238E27FC236}">
              <a16:creationId xmlns:a16="http://schemas.microsoft.com/office/drawing/2014/main" xmlns="" id="{A3378097-23ED-44F2-8B69-6AFB5C8B1D64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217" name="rect">
          <a:extLst>
            <a:ext uri="{FF2B5EF4-FFF2-40B4-BE49-F238E27FC236}">
              <a16:creationId xmlns:a16="http://schemas.microsoft.com/office/drawing/2014/main" xmlns="" id="{8B97BCAF-6629-4857-907B-5B426F6A37C5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3</xdr:col>
      <xdr:colOff>50867</xdr:colOff>
      <xdr:row>166</xdr:row>
      <xdr:rowOff>0</xdr:rowOff>
    </xdr:to>
    <xdr:sp macro="" textlink="">
      <xdr:nvSpPr>
        <xdr:cNvPr id="218" name="rect">
          <a:extLst>
            <a:ext uri="{FF2B5EF4-FFF2-40B4-BE49-F238E27FC236}">
              <a16:creationId xmlns:a16="http://schemas.microsoft.com/office/drawing/2014/main" xmlns="" id="{3766824B-EA4A-47EA-A7AF-FC8A2D8BE127}"/>
            </a:ext>
          </a:extLst>
        </xdr:cNvPr>
        <xdr:cNvSpPr/>
      </xdr:nvSpPr>
      <xdr:spPr>
        <a:xfrm>
          <a:off x="5684751" y="8458200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219" name="rect">
          <a:extLst>
            <a:ext uri="{FF2B5EF4-FFF2-40B4-BE49-F238E27FC236}">
              <a16:creationId xmlns:a16="http://schemas.microsoft.com/office/drawing/2014/main" xmlns="" id="{36AE42C3-51CF-42AD-9EAA-E47FD0FE0036}"/>
            </a:ext>
          </a:extLst>
        </xdr:cNvPr>
        <xdr:cNvSpPr/>
      </xdr:nvSpPr>
      <xdr:spPr>
        <a:xfrm>
          <a:off x="5684751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220" name="rect">
          <a:extLst>
            <a:ext uri="{FF2B5EF4-FFF2-40B4-BE49-F238E27FC236}">
              <a16:creationId xmlns:a16="http://schemas.microsoft.com/office/drawing/2014/main" xmlns="" id="{6F0196A6-F287-40E1-999A-18D2B596FBEC}"/>
            </a:ext>
          </a:extLst>
        </xdr:cNvPr>
        <xdr:cNvSpPr/>
      </xdr:nvSpPr>
      <xdr:spPr>
        <a:xfrm>
          <a:off x="5684751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221" name="rect">
          <a:extLst>
            <a:ext uri="{FF2B5EF4-FFF2-40B4-BE49-F238E27FC236}">
              <a16:creationId xmlns:a16="http://schemas.microsoft.com/office/drawing/2014/main" xmlns="" id="{EE47DF5A-4249-40F2-A99F-145845BE5E97}"/>
            </a:ext>
          </a:extLst>
        </xdr:cNvPr>
        <xdr:cNvSpPr/>
      </xdr:nvSpPr>
      <xdr:spPr>
        <a:xfrm>
          <a:off x="5684751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3</xdr:col>
      <xdr:colOff>52139</xdr:colOff>
      <xdr:row>166</xdr:row>
      <xdr:rowOff>0</xdr:rowOff>
    </xdr:to>
    <xdr:sp macro="" textlink="">
      <xdr:nvSpPr>
        <xdr:cNvPr id="222" name="rect">
          <a:extLst>
            <a:ext uri="{FF2B5EF4-FFF2-40B4-BE49-F238E27FC236}">
              <a16:creationId xmlns:a16="http://schemas.microsoft.com/office/drawing/2014/main" xmlns="" id="{835703F3-3892-4431-9CD0-52F7733CCD01}"/>
            </a:ext>
          </a:extLst>
        </xdr:cNvPr>
        <xdr:cNvSpPr/>
      </xdr:nvSpPr>
      <xdr:spPr>
        <a:xfrm>
          <a:off x="5684751" y="8458200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2058271</xdr:colOff>
      <xdr:row>166</xdr:row>
      <xdr:rowOff>0</xdr:rowOff>
    </xdr:to>
    <xdr:sp macro="" textlink="">
      <xdr:nvSpPr>
        <xdr:cNvPr id="223" name="rect">
          <a:extLst>
            <a:ext uri="{FF2B5EF4-FFF2-40B4-BE49-F238E27FC236}">
              <a16:creationId xmlns:a16="http://schemas.microsoft.com/office/drawing/2014/main" xmlns="" id="{6F3791AD-67D3-4B02-BC11-DE21D405CD6D}"/>
            </a:ext>
          </a:extLst>
        </xdr:cNvPr>
        <xdr:cNvSpPr/>
      </xdr:nvSpPr>
      <xdr:spPr>
        <a:xfrm>
          <a:off x="5684751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2058271</xdr:colOff>
      <xdr:row>166</xdr:row>
      <xdr:rowOff>0</xdr:rowOff>
    </xdr:to>
    <xdr:sp macro="" textlink="">
      <xdr:nvSpPr>
        <xdr:cNvPr id="224" name="rect">
          <a:extLst>
            <a:ext uri="{FF2B5EF4-FFF2-40B4-BE49-F238E27FC236}">
              <a16:creationId xmlns:a16="http://schemas.microsoft.com/office/drawing/2014/main" xmlns="" id="{3BBC58FB-E8CE-4572-BAB6-8F1FE0D131D5}"/>
            </a:ext>
          </a:extLst>
        </xdr:cNvPr>
        <xdr:cNvSpPr/>
      </xdr:nvSpPr>
      <xdr:spPr>
        <a:xfrm>
          <a:off x="5684751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2058271</xdr:colOff>
      <xdr:row>166</xdr:row>
      <xdr:rowOff>0</xdr:rowOff>
    </xdr:to>
    <xdr:sp macro="" textlink="">
      <xdr:nvSpPr>
        <xdr:cNvPr id="225" name="rect">
          <a:extLst>
            <a:ext uri="{FF2B5EF4-FFF2-40B4-BE49-F238E27FC236}">
              <a16:creationId xmlns:a16="http://schemas.microsoft.com/office/drawing/2014/main" xmlns="" id="{649155BF-E1C0-44BC-B194-B82AF413E45B}"/>
            </a:ext>
          </a:extLst>
        </xdr:cNvPr>
        <xdr:cNvSpPr/>
      </xdr:nvSpPr>
      <xdr:spPr>
        <a:xfrm>
          <a:off x="5684751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226" name="rect">
          <a:extLst>
            <a:ext uri="{FF2B5EF4-FFF2-40B4-BE49-F238E27FC236}">
              <a16:creationId xmlns:a16="http://schemas.microsoft.com/office/drawing/2014/main" xmlns="" id="{1083C645-2654-408C-931E-8E7B68570EB8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227" name="rect">
          <a:extLst>
            <a:ext uri="{FF2B5EF4-FFF2-40B4-BE49-F238E27FC236}">
              <a16:creationId xmlns:a16="http://schemas.microsoft.com/office/drawing/2014/main" xmlns="" id="{98A24DA1-6C3A-4A8B-93B9-A6D81DCE7B8C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228" name="rect">
          <a:extLst>
            <a:ext uri="{FF2B5EF4-FFF2-40B4-BE49-F238E27FC236}">
              <a16:creationId xmlns:a16="http://schemas.microsoft.com/office/drawing/2014/main" xmlns="" id="{A855BE33-F092-40EF-B90A-00550B8E9D07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229" name="rect">
          <a:extLst>
            <a:ext uri="{FF2B5EF4-FFF2-40B4-BE49-F238E27FC236}">
              <a16:creationId xmlns:a16="http://schemas.microsoft.com/office/drawing/2014/main" xmlns="" id="{03A4F593-FE43-4E65-817B-6321AE57D23B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230" name="rect">
          <a:extLst>
            <a:ext uri="{FF2B5EF4-FFF2-40B4-BE49-F238E27FC236}">
              <a16:creationId xmlns:a16="http://schemas.microsoft.com/office/drawing/2014/main" xmlns="" id="{8836392C-33F3-43AB-A178-A7FE4A68AAEF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231" name="rect">
          <a:extLst>
            <a:ext uri="{FF2B5EF4-FFF2-40B4-BE49-F238E27FC236}">
              <a16:creationId xmlns:a16="http://schemas.microsoft.com/office/drawing/2014/main" xmlns="" id="{A74BA23C-22D2-4453-B064-12E76941C7DF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232" name="rect">
          <a:extLst>
            <a:ext uri="{FF2B5EF4-FFF2-40B4-BE49-F238E27FC236}">
              <a16:creationId xmlns:a16="http://schemas.microsoft.com/office/drawing/2014/main" xmlns="" id="{927742F7-6132-45D0-B39B-F0750D3CA19C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233" name="rect">
          <a:extLst>
            <a:ext uri="{FF2B5EF4-FFF2-40B4-BE49-F238E27FC236}">
              <a16:creationId xmlns:a16="http://schemas.microsoft.com/office/drawing/2014/main" xmlns="" id="{0CA3B44B-0387-4821-9BCF-353A26D3155C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49596</xdr:colOff>
      <xdr:row>165</xdr:row>
      <xdr:rowOff>0</xdr:rowOff>
    </xdr:to>
    <xdr:sp macro="" textlink="">
      <xdr:nvSpPr>
        <xdr:cNvPr id="234" name="rect">
          <a:extLst>
            <a:ext uri="{FF2B5EF4-FFF2-40B4-BE49-F238E27FC236}">
              <a16:creationId xmlns:a16="http://schemas.microsoft.com/office/drawing/2014/main" xmlns="" id="{2B86F523-B86B-4580-82CF-8C0713DDDE11}"/>
            </a:ext>
          </a:extLst>
        </xdr:cNvPr>
        <xdr:cNvSpPr/>
      </xdr:nvSpPr>
      <xdr:spPr>
        <a:xfrm>
          <a:off x="5680257" y="8010525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235" name="rect">
          <a:extLst>
            <a:ext uri="{FF2B5EF4-FFF2-40B4-BE49-F238E27FC236}">
              <a16:creationId xmlns:a16="http://schemas.microsoft.com/office/drawing/2014/main" xmlns="" id="{40281A80-CAC7-47B6-803E-7A70040063F3}"/>
            </a:ext>
          </a:extLst>
        </xdr:cNvPr>
        <xdr:cNvSpPr/>
      </xdr:nvSpPr>
      <xdr:spPr>
        <a:xfrm>
          <a:off x="5680257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236" name="rect">
          <a:extLst>
            <a:ext uri="{FF2B5EF4-FFF2-40B4-BE49-F238E27FC236}">
              <a16:creationId xmlns:a16="http://schemas.microsoft.com/office/drawing/2014/main" xmlns="" id="{4FE7708E-7A3E-4BCE-A0B9-79E5FE126617}"/>
            </a:ext>
          </a:extLst>
        </xdr:cNvPr>
        <xdr:cNvSpPr/>
      </xdr:nvSpPr>
      <xdr:spPr>
        <a:xfrm>
          <a:off x="5680257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237" name="rect">
          <a:extLst>
            <a:ext uri="{FF2B5EF4-FFF2-40B4-BE49-F238E27FC236}">
              <a16:creationId xmlns:a16="http://schemas.microsoft.com/office/drawing/2014/main" xmlns="" id="{A30AF845-8AA4-425E-8CDB-876DE8417E2D}"/>
            </a:ext>
          </a:extLst>
        </xdr:cNvPr>
        <xdr:cNvSpPr/>
      </xdr:nvSpPr>
      <xdr:spPr>
        <a:xfrm>
          <a:off x="5680257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238" name="rect">
          <a:extLst>
            <a:ext uri="{FF2B5EF4-FFF2-40B4-BE49-F238E27FC236}">
              <a16:creationId xmlns:a16="http://schemas.microsoft.com/office/drawing/2014/main" xmlns="" id="{43E56FB2-7EE7-478A-9B07-1517AB68E4EB}"/>
            </a:ext>
          </a:extLst>
        </xdr:cNvPr>
        <xdr:cNvSpPr/>
      </xdr:nvSpPr>
      <xdr:spPr>
        <a:xfrm>
          <a:off x="5680257" y="8010525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2053777</xdr:colOff>
      <xdr:row>165</xdr:row>
      <xdr:rowOff>0</xdr:rowOff>
    </xdr:to>
    <xdr:sp macro="" textlink="">
      <xdr:nvSpPr>
        <xdr:cNvPr id="239" name="rect">
          <a:extLst>
            <a:ext uri="{FF2B5EF4-FFF2-40B4-BE49-F238E27FC236}">
              <a16:creationId xmlns:a16="http://schemas.microsoft.com/office/drawing/2014/main" xmlns="" id="{6C7A192E-2E0C-47D5-9045-9D4F2B58D61D}"/>
            </a:ext>
          </a:extLst>
        </xdr:cNvPr>
        <xdr:cNvSpPr/>
      </xdr:nvSpPr>
      <xdr:spPr>
        <a:xfrm>
          <a:off x="5680257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2053777</xdr:colOff>
      <xdr:row>165</xdr:row>
      <xdr:rowOff>0</xdr:rowOff>
    </xdr:to>
    <xdr:sp macro="" textlink="">
      <xdr:nvSpPr>
        <xdr:cNvPr id="240" name="rect">
          <a:extLst>
            <a:ext uri="{FF2B5EF4-FFF2-40B4-BE49-F238E27FC236}">
              <a16:creationId xmlns:a16="http://schemas.microsoft.com/office/drawing/2014/main" xmlns="" id="{0ECA14CA-A7AB-41BB-B6B6-3D2935A53A78}"/>
            </a:ext>
          </a:extLst>
        </xdr:cNvPr>
        <xdr:cNvSpPr/>
      </xdr:nvSpPr>
      <xdr:spPr>
        <a:xfrm>
          <a:off x="5680257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2053777</xdr:colOff>
      <xdr:row>165</xdr:row>
      <xdr:rowOff>0</xdr:rowOff>
    </xdr:to>
    <xdr:sp macro="" textlink="">
      <xdr:nvSpPr>
        <xdr:cNvPr id="241" name="rect">
          <a:extLst>
            <a:ext uri="{FF2B5EF4-FFF2-40B4-BE49-F238E27FC236}">
              <a16:creationId xmlns:a16="http://schemas.microsoft.com/office/drawing/2014/main" xmlns="" id="{AB48E95F-A772-4CB5-9CD3-60884CBB79C7}"/>
            </a:ext>
          </a:extLst>
        </xdr:cNvPr>
        <xdr:cNvSpPr/>
      </xdr:nvSpPr>
      <xdr:spPr>
        <a:xfrm>
          <a:off x="5680257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242" name="rect">
          <a:extLst>
            <a:ext uri="{FF2B5EF4-FFF2-40B4-BE49-F238E27FC236}">
              <a16:creationId xmlns:a16="http://schemas.microsoft.com/office/drawing/2014/main" xmlns="" id="{D6DE154D-1BDA-40C5-A222-EBFF13A6487A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243" name="rect">
          <a:extLst>
            <a:ext uri="{FF2B5EF4-FFF2-40B4-BE49-F238E27FC236}">
              <a16:creationId xmlns:a16="http://schemas.microsoft.com/office/drawing/2014/main" xmlns="" id="{E38F0516-A60E-4C17-A7C4-19204647757E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244" name="rect">
          <a:extLst>
            <a:ext uri="{FF2B5EF4-FFF2-40B4-BE49-F238E27FC236}">
              <a16:creationId xmlns:a16="http://schemas.microsoft.com/office/drawing/2014/main" xmlns="" id="{951A88D4-363D-40DD-A71B-FA2FC5AFB2BF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245" name="rect">
          <a:extLst>
            <a:ext uri="{FF2B5EF4-FFF2-40B4-BE49-F238E27FC236}">
              <a16:creationId xmlns:a16="http://schemas.microsoft.com/office/drawing/2014/main" xmlns="" id="{85356E86-4A86-46F6-809C-96270380271F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246" name="rect">
          <a:extLst>
            <a:ext uri="{FF2B5EF4-FFF2-40B4-BE49-F238E27FC236}">
              <a16:creationId xmlns:a16="http://schemas.microsoft.com/office/drawing/2014/main" xmlns="" id="{E04E88B6-B774-4CBC-866D-2E9816BBFA8E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247" name="rect">
          <a:extLst>
            <a:ext uri="{FF2B5EF4-FFF2-40B4-BE49-F238E27FC236}">
              <a16:creationId xmlns:a16="http://schemas.microsoft.com/office/drawing/2014/main" xmlns="" id="{E43BB334-C8FD-4A23-B341-49A984D7AC21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248" name="rect">
          <a:extLst>
            <a:ext uri="{FF2B5EF4-FFF2-40B4-BE49-F238E27FC236}">
              <a16:creationId xmlns:a16="http://schemas.microsoft.com/office/drawing/2014/main" xmlns="" id="{5680BF98-659F-44C6-9FF6-97FB7EE7248B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249" name="rect">
          <a:extLst>
            <a:ext uri="{FF2B5EF4-FFF2-40B4-BE49-F238E27FC236}">
              <a16:creationId xmlns:a16="http://schemas.microsoft.com/office/drawing/2014/main" xmlns="" id="{B4573D4C-3A17-4B72-94EE-04FD6D5CF27D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250" name="rect">
          <a:extLst>
            <a:ext uri="{FF2B5EF4-FFF2-40B4-BE49-F238E27FC236}">
              <a16:creationId xmlns:a16="http://schemas.microsoft.com/office/drawing/2014/main" xmlns="" id="{3D6DF238-99D8-4677-BCA2-584942657390}"/>
            </a:ext>
          </a:extLst>
        </xdr:cNvPr>
        <xdr:cNvSpPr/>
      </xdr:nvSpPr>
      <xdr:spPr>
        <a:xfrm>
          <a:off x="5684751" y="8010525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251" name="rect">
          <a:extLst>
            <a:ext uri="{FF2B5EF4-FFF2-40B4-BE49-F238E27FC236}">
              <a16:creationId xmlns:a16="http://schemas.microsoft.com/office/drawing/2014/main" xmlns="" id="{1ED9FB53-A3BA-4587-A80F-CF5B56951631}"/>
            </a:ext>
          </a:extLst>
        </xdr:cNvPr>
        <xdr:cNvSpPr/>
      </xdr:nvSpPr>
      <xdr:spPr>
        <a:xfrm>
          <a:off x="5684751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252" name="rect">
          <a:extLst>
            <a:ext uri="{FF2B5EF4-FFF2-40B4-BE49-F238E27FC236}">
              <a16:creationId xmlns:a16="http://schemas.microsoft.com/office/drawing/2014/main" xmlns="" id="{21DC7B23-D181-42F6-A0C1-1A50716017B7}"/>
            </a:ext>
          </a:extLst>
        </xdr:cNvPr>
        <xdr:cNvSpPr/>
      </xdr:nvSpPr>
      <xdr:spPr>
        <a:xfrm>
          <a:off x="5684751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253" name="rect">
          <a:extLst>
            <a:ext uri="{FF2B5EF4-FFF2-40B4-BE49-F238E27FC236}">
              <a16:creationId xmlns:a16="http://schemas.microsoft.com/office/drawing/2014/main" xmlns="" id="{11EED808-B092-4717-A25B-41030C3BE741}"/>
            </a:ext>
          </a:extLst>
        </xdr:cNvPr>
        <xdr:cNvSpPr/>
      </xdr:nvSpPr>
      <xdr:spPr>
        <a:xfrm>
          <a:off x="5684751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52139</xdr:colOff>
      <xdr:row>165</xdr:row>
      <xdr:rowOff>0</xdr:rowOff>
    </xdr:to>
    <xdr:sp macro="" textlink="">
      <xdr:nvSpPr>
        <xdr:cNvPr id="254" name="rect">
          <a:extLst>
            <a:ext uri="{FF2B5EF4-FFF2-40B4-BE49-F238E27FC236}">
              <a16:creationId xmlns:a16="http://schemas.microsoft.com/office/drawing/2014/main" xmlns="" id="{FF5A7205-FBE2-41D3-BD3F-B12805FC19E4}"/>
            </a:ext>
          </a:extLst>
        </xdr:cNvPr>
        <xdr:cNvSpPr/>
      </xdr:nvSpPr>
      <xdr:spPr>
        <a:xfrm>
          <a:off x="5684751" y="8010525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2058271</xdr:colOff>
      <xdr:row>165</xdr:row>
      <xdr:rowOff>0</xdr:rowOff>
    </xdr:to>
    <xdr:sp macro="" textlink="">
      <xdr:nvSpPr>
        <xdr:cNvPr id="255" name="rect">
          <a:extLst>
            <a:ext uri="{FF2B5EF4-FFF2-40B4-BE49-F238E27FC236}">
              <a16:creationId xmlns:a16="http://schemas.microsoft.com/office/drawing/2014/main" xmlns="" id="{B4B154FB-24D6-4F47-A788-79AE80E21997}"/>
            </a:ext>
          </a:extLst>
        </xdr:cNvPr>
        <xdr:cNvSpPr/>
      </xdr:nvSpPr>
      <xdr:spPr>
        <a:xfrm>
          <a:off x="5684751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2058271</xdr:colOff>
      <xdr:row>165</xdr:row>
      <xdr:rowOff>0</xdr:rowOff>
    </xdr:to>
    <xdr:sp macro="" textlink="">
      <xdr:nvSpPr>
        <xdr:cNvPr id="256" name="rect">
          <a:extLst>
            <a:ext uri="{FF2B5EF4-FFF2-40B4-BE49-F238E27FC236}">
              <a16:creationId xmlns:a16="http://schemas.microsoft.com/office/drawing/2014/main" xmlns="" id="{6BA9F139-7E4C-4824-93F2-0AFEC2838849}"/>
            </a:ext>
          </a:extLst>
        </xdr:cNvPr>
        <xdr:cNvSpPr/>
      </xdr:nvSpPr>
      <xdr:spPr>
        <a:xfrm>
          <a:off x="5684751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2058271</xdr:colOff>
      <xdr:row>165</xdr:row>
      <xdr:rowOff>0</xdr:rowOff>
    </xdr:to>
    <xdr:sp macro="" textlink="">
      <xdr:nvSpPr>
        <xdr:cNvPr id="257" name="rect">
          <a:extLst>
            <a:ext uri="{FF2B5EF4-FFF2-40B4-BE49-F238E27FC236}">
              <a16:creationId xmlns:a16="http://schemas.microsoft.com/office/drawing/2014/main" xmlns="" id="{09BA6AF0-3772-47CD-A13D-0C5CF9819FD4}"/>
            </a:ext>
          </a:extLst>
        </xdr:cNvPr>
        <xdr:cNvSpPr/>
      </xdr:nvSpPr>
      <xdr:spPr>
        <a:xfrm>
          <a:off x="5684751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258" name="rect">
          <a:extLst>
            <a:ext uri="{FF2B5EF4-FFF2-40B4-BE49-F238E27FC236}">
              <a16:creationId xmlns:a16="http://schemas.microsoft.com/office/drawing/2014/main" xmlns="" id="{D1BD7873-D003-4B0D-BBB8-DB1D9812D6EE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259" name="rect">
          <a:extLst>
            <a:ext uri="{FF2B5EF4-FFF2-40B4-BE49-F238E27FC236}">
              <a16:creationId xmlns:a16="http://schemas.microsoft.com/office/drawing/2014/main" xmlns="" id="{37022D3F-8B23-4B87-81DF-A81CA4507C70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260" name="rect">
          <a:extLst>
            <a:ext uri="{FF2B5EF4-FFF2-40B4-BE49-F238E27FC236}">
              <a16:creationId xmlns:a16="http://schemas.microsoft.com/office/drawing/2014/main" xmlns="" id="{264DE410-6884-46D1-A051-2CC5BC29C335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261" name="rect">
          <a:extLst>
            <a:ext uri="{FF2B5EF4-FFF2-40B4-BE49-F238E27FC236}">
              <a16:creationId xmlns:a16="http://schemas.microsoft.com/office/drawing/2014/main" xmlns="" id="{1EC3F0B6-2051-40B9-8796-F51A64DB8826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262" name="rect">
          <a:extLst>
            <a:ext uri="{FF2B5EF4-FFF2-40B4-BE49-F238E27FC236}">
              <a16:creationId xmlns:a16="http://schemas.microsoft.com/office/drawing/2014/main" xmlns="" id="{716C1041-9E78-4ED8-B537-4A600799AC31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263" name="rect">
          <a:extLst>
            <a:ext uri="{FF2B5EF4-FFF2-40B4-BE49-F238E27FC236}">
              <a16:creationId xmlns:a16="http://schemas.microsoft.com/office/drawing/2014/main" xmlns="" id="{809AF0A2-CF13-4488-9858-69DBDE1E59D4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264" name="rect">
          <a:extLst>
            <a:ext uri="{FF2B5EF4-FFF2-40B4-BE49-F238E27FC236}">
              <a16:creationId xmlns:a16="http://schemas.microsoft.com/office/drawing/2014/main" xmlns="" id="{E5E24C4F-2A81-4737-BFD6-A1DD1F00AD63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265" name="rect">
          <a:extLst>
            <a:ext uri="{FF2B5EF4-FFF2-40B4-BE49-F238E27FC236}">
              <a16:creationId xmlns:a16="http://schemas.microsoft.com/office/drawing/2014/main" xmlns="" id="{0A9E6C5C-25BF-47C0-9ADB-A5FD71DFC0D1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49596</xdr:colOff>
      <xdr:row>165</xdr:row>
      <xdr:rowOff>0</xdr:rowOff>
    </xdr:to>
    <xdr:sp macro="" textlink="">
      <xdr:nvSpPr>
        <xdr:cNvPr id="266" name="rect">
          <a:extLst>
            <a:ext uri="{FF2B5EF4-FFF2-40B4-BE49-F238E27FC236}">
              <a16:creationId xmlns:a16="http://schemas.microsoft.com/office/drawing/2014/main" xmlns="" id="{DFFB0B68-7FE4-4395-AB42-1F113559CD18}"/>
            </a:ext>
          </a:extLst>
        </xdr:cNvPr>
        <xdr:cNvSpPr/>
      </xdr:nvSpPr>
      <xdr:spPr>
        <a:xfrm>
          <a:off x="5680257" y="8010525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267" name="rect">
          <a:extLst>
            <a:ext uri="{FF2B5EF4-FFF2-40B4-BE49-F238E27FC236}">
              <a16:creationId xmlns:a16="http://schemas.microsoft.com/office/drawing/2014/main" xmlns="" id="{27E1D38D-1653-451D-A768-A127B392D1B8}"/>
            </a:ext>
          </a:extLst>
        </xdr:cNvPr>
        <xdr:cNvSpPr/>
      </xdr:nvSpPr>
      <xdr:spPr>
        <a:xfrm>
          <a:off x="5680257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268" name="rect">
          <a:extLst>
            <a:ext uri="{FF2B5EF4-FFF2-40B4-BE49-F238E27FC236}">
              <a16:creationId xmlns:a16="http://schemas.microsoft.com/office/drawing/2014/main" xmlns="" id="{8D63749D-2ED9-4141-8B46-C6939EC7C841}"/>
            </a:ext>
          </a:extLst>
        </xdr:cNvPr>
        <xdr:cNvSpPr/>
      </xdr:nvSpPr>
      <xdr:spPr>
        <a:xfrm>
          <a:off x="5680257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269" name="rect">
          <a:extLst>
            <a:ext uri="{FF2B5EF4-FFF2-40B4-BE49-F238E27FC236}">
              <a16:creationId xmlns:a16="http://schemas.microsoft.com/office/drawing/2014/main" xmlns="" id="{D49641F1-9B51-4822-8D0C-8E2527B0A17C}"/>
            </a:ext>
          </a:extLst>
        </xdr:cNvPr>
        <xdr:cNvSpPr/>
      </xdr:nvSpPr>
      <xdr:spPr>
        <a:xfrm>
          <a:off x="5680257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270" name="rect">
          <a:extLst>
            <a:ext uri="{FF2B5EF4-FFF2-40B4-BE49-F238E27FC236}">
              <a16:creationId xmlns:a16="http://schemas.microsoft.com/office/drawing/2014/main" xmlns="" id="{C58726A5-64BA-4EE5-BFB3-E542361C4A32}"/>
            </a:ext>
          </a:extLst>
        </xdr:cNvPr>
        <xdr:cNvSpPr/>
      </xdr:nvSpPr>
      <xdr:spPr>
        <a:xfrm>
          <a:off x="5680257" y="8010525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2053777</xdr:colOff>
      <xdr:row>165</xdr:row>
      <xdr:rowOff>0</xdr:rowOff>
    </xdr:to>
    <xdr:sp macro="" textlink="">
      <xdr:nvSpPr>
        <xdr:cNvPr id="271" name="rect">
          <a:extLst>
            <a:ext uri="{FF2B5EF4-FFF2-40B4-BE49-F238E27FC236}">
              <a16:creationId xmlns:a16="http://schemas.microsoft.com/office/drawing/2014/main" xmlns="" id="{85009826-7D91-4454-8066-465AB49B70C3}"/>
            </a:ext>
          </a:extLst>
        </xdr:cNvPr>
        <xdr:cNvSpPr/>
      </xdr:nvSpPr>
      <xdr:spPr>
        <a:xfrm>
          <a:off x="5680257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2053777</xdr:colOff>
      <xdr:row>165</xdr:row>
      <xdr:rowOff>0</xdr:rowOff>
    </xdr:to>
    <xdr:sp macro="" textlink="">
      <xdr:nvSpPr>
        <xdr:cNvPr id="272" name="rect">
          <a:extLst>
            <a:ext uri="{FF2B5EF4-FFF2-40B4-BE49-F238E27FC236}">
              <a16:creationId xmlns:a16="http://schemas.microsoft.com/office/drawing/2014/main" xmlns="" id="{8B9272AF-F86D-4B82-8227-2973436CB0C9}"/>
            </a:ext>
          </a:extLst>
        </xdr:cNvPr>
        <xdr:cNvSpPr/>
      </xdr:nvSpPr>
      <xdr:spPr>
        <a:xfrm>
          <a:off x="5680257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2053777</xdr:colOff>
      <xdr:row>165</xdr:row>
      <xdr:rowOff>0</xdr:rowOff>
    </xdr:to>
    <xdr:sp macro="" textlink="">
      <xdr:nvSpPr>
        <xdr:cNvPr id="273" name="rect">
          <a:extLst>
            <a:ext uri="{FF2B5EF4-FFF2-40B4-BE49-F238E27FC236}">
              <a16:creationId xmlns:a16="http://schemas.microsoft.com/office/drawing/2014/main" xmlns="" id="{A1DA27F7-9CB9-4742-8A9D-60E0F8D1919D}"/>
            </a:ext>
          </a:extLst>
        </xdr:cNvPr>
        <xdr:cNvSpPr/>
      </xdr:nvSpPr>
      <xdr:spPr>
        <a:xfrm>
          <a:off x="5680257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274" name="rect">
          <a:extLst>
            <a:ext uri="{FF2B5EF4-FFF2-40B4-BE49-F238E27FC236}">
              <a16:creationId xmlns:a16="http://schemas.microsoft.com/office/drawing/2014/main" xmlns="" id="{F5319ECE-8FBF-4202-AA0A-CBCE76431DA2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275" name="rect">
          <a:extLst>
            <a:ext uri="{FF2B5EF4-FFF2-40B4-BE49-F238E27FC236}">
              <a16:creationId xmlns:a16="http://schemas.microsoft.com/office/drawing/2014/main" xmlns="" id="{D3CFA4AA-F97C-42B9-AE5A-8E071D8419F9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276" name="rect">
          <a:extLst>
            <a:ext uri="{FF2B5EF4-FFF2-40B4-BE49-F238E27FC236}">
              <a16:creationId xmlns:a16="http://schemas.microsoft.com/office/drawing/2014/main" xmlns="" id="{92535495-8304-46EC-83D1-2566307BE87A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277" name="rect">
          <a:extLst>
            <a:ext uri="{FF2B5EF4-FFF2-40B4-BE49-F238E27FC236}">
              <a16:creationId xmlns:a16="http://schemas.microsoft.com/office/drawing/2014/main" xmlns="" id="{3D678560-E5E5-4867-9893-AE2D21E7C168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278" name="rect">
          <a:extLst>
            <a:ext uri="{FF2B5EF4-FFF2-40B4-BE49-F238E27FC236}">
              <a16:creationId xmlns:a16="http://schemas.microsoft.com/office/drawing/2014/main" xmlns="" id="{197A4F9C-0E08-479A-9883-24AD2C422C0B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279" name="rect">
          <a:extLst>
            <a:ext uri="{FF2B5EF4-FFF2-40B4-BE49-F238E27FC236}">
              <a16:creationId xmlns:a16="http://schemas.microsoft.com/office/drawing/2014/main" xmlns="" id="{35E27359-362B-486D-B977-7780AFEF6186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280" name="rect">
          <a:extLst>
            <a:ext uri="{FF2B5EF4-FFF2-40B4-BE49-F238E27FC236}">
              <a16:creationId xmlns:a16="http://schemas.microsoft.com/office/drawing/2014/main" xmlns="" id="{E167BD27-0AB8-4685-B8FE-BB37055CFCBF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281" name="rect">
          <a:extLst>
            <a:ext uri="{FF2B5EF4-FFF2-40B4-BE49-F238E27FC236}">
              <a16:creationId xmlns:a16="http://schemas.microsoft.com/office/drawing/2014/main" xmlns="" id="{2DD9C80F-2E4F-4477-826F-2902AD77B032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282" name="rect">
          <a:extLst>
            <a:ext uri="{FF2B5EF4-FFF2-40B4-BE49-F238E27FC236}">
              <a16:creationId xmlns:a16="http://schemas.microsoft.com/office/drawing/2014/main" xmlns="" id="{DD10ACF9-014E-4D35-AA28-63CA24E79CBE}"/>
            </a:ext>
          </a:extLst>
        </xdr:cNvPr>
        <xdr:cNvSpPr/>
      </xdr:nvSpPr>
      <xdr:spPr>
        <a:xfrm>
          <a:off x="5684751" y="8010525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283" name="rect">
          <a:extLst>
            <a:ext uri="{FF2B5EF4-FFF2-40B4-BE49-F238E27FC236}">
              <a16:creationId xmlns:a16="http://schemas.microsoft.com/office/drawing/2014/main" xmlns="" id="{6FA79498-EE4E-4CE3-98BE-CFC98B84A866}"/>
            </a:ext>
          </a:extLst>
        </xdr:cNvPr>
        <xdr:cNvSpPr/>
      </xdr:nvSpPr>
      <xdr:spPr>
        <a:xfrm>
          <a:off x="5684751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284" name="rect">
          <a:extLst>
            <a:ext uri="{FF2B5EF4-FFF2-40B4-BE49-F238E27FC236}">
              <a16:creationId xmlns:a16="http://schemas.microsoft.com/office/drawing/2014/main" xmlns="" id="{5E54AF70-55E3-430C-8D0E-64B000FA3DEC}"/>
            </a:ext>
          </a:extLst>
        </xdr:cNvPr>
        <xdr:cNvSpPr/>
      </xdr:nvSpPr>
      <xdr:spPr>
        <a:xfrm>
          <a:off x="5684751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285" name="rect">
          <a:extLst>
            <a:ext uri="{FF2B5EF4-FFF2-40B4-BE49-F238E27FC236}">
              <a16:creationId xmlns:a16="http://schemas.microsoft.com/office/drawing/2014/main" xmlns="" id="{574FEDA1-1C43-4CD7-97D9-7B69A179BFCB}"/>
            </a:ext>
          </a:extLst>
        </xdr:cNvPr>
        <xdr:cNvSpPr/>
      </xdr:nvSpPr>
      <xdr:spPr>
        <a:xfrm>
          <a:off x="5684751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52139</xdr:colOff>
      <xdr:row>165</xdr:row>
      <xdr:rowOff>0</xdr:rowOff>
    </xdr:to>
    <xdr:sp macro="" textlink="">
      <xdr:nvSpPr>
        <xdr:cNvPr id="286" name="rect">
          <a:extLst>
            <a:ext uri="{FF2B5EF4-FFF2-40B4-BE49-F238E27FC236}">
              <a16:creationId xmlns:a16="http://schemas.microsoft.com/office/drawing/2014/main" xmlns="" id="{2C2C763D-6AC8-447B-B043-F9ACE351B476}"/>
            </a:ext>
          </a:extLst>
        </xdr:cNvPr>
        <xdr:cNvSpPr/>
      </xdr:nvSpPr>
      <xdr:spPr>
        <a:xfrm>
          <a:off x="5684751" y="8010525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2058271</xdr:colOff>
      <xdr:row>165</xdr:row>
      <xdr:rowOff>0</xdr:rowOff>
    </xdr:to>
    <xdr:sp macro="" textlink="">
      <xdr:nvSpPr>
        <xdr:cNvPr id="287" name="rect">
          <a:extLst>
            <a:ext uri="{FF2B5EF4-FFF2-40B4-BE49-F238E27FC236}">
              <a16:creationId xmlns:a16="http://schemas.microsoft.com/office/drawing/2014/main" xmlns="" id="{3E01C115-DBDE-49AB-BF2E-2C5E238A0C7C}"/>
            </a:ext>
          </a:extLst>
        </xdr:cNvPr>
        <xdr:cNvSpPr/>
      </xdr:nvSpPr>
      <xdr:spPr>
        <a:xfrm>
          <a:off x="5684751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2058271</xdr:colOff>
      <xdr:row>165</xdr:row>
      <xdr:rowOff>0</xdr:rowOff>
    </xdr:to>
    <xdr:sp macro="" textlink="">
      <xdr:nvSpPr>
        <xdr:cNvPr id="288" name="rect">
          <a:extLst>
            <a:ext uri="{FF2B5EF4-FFF2-40B4-BE49-F238E27FC236}">
              <a16:creationId xmlns:a16="http://schemas.microsoft.com/office/drawing/2014/main" xmlns="" id="{452CBE9A-202D-472B-9C86-25E523A32B18}"/>
            </a:ext>
          </a:extLst>
        </xdr:cNvPr>
        <xdr:cNvSpPr/>
      </xdr:nvSpPr>
      <xdr:spPr>
        <a:xfrm>
          <a:off x="5684751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2058271</xdr:colOff>
      <xdr:row>165</xdr:row>
      <xdr:rowOff>0</xdr:rowOff>
    </xdr:to>
    <xdr:sp macro="" textlink="">
      <xdr:nvSpPr>
        <xdr:cNvPr id="289" name="rect">
          <a:extLst>
            <a:ext uri="{FF2B5EF4-FFF2-40B4-BE49-F238E27FC236}">
              <a16:creationId xmlns:a16="http://schemas.microsoft.com/office/drawing/2014/main" xmlns="" id="{D6E43EB9-C53C-4886-8B5A-D41EB88D0320}"/>
            </a:ext>
          </a:extLst>
        </xdr:cNvPr>
        <xdr:cNvSpPr/>
      </xdr:nvSpPr>
      <xdr:spPr>
        <a:xfrm>
          <a:off x="5684751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3</xdr:col>
      <xdr:colOff>47052</xdr:colOff>
      <xdr:row>164</xdr:row>
      <xdr:rowOff>0</xdr:rowOff>
    </xdr:to>
    <xdr:sp macro="" textlink="">
      <xdr:nvSpPr>
        <xdr:cNvPr id="290" name="rect">
          <a:extLst>
            <a:ext uri="{FF2B5EF4-FFF2-40B4-BE49-F238E27FC236}">
              <a16:creationId xmlns:a16="http://schemas.microsoft.com/office/drawing/2014/main" xmlns="" id="{5E7CFBA6-3E94-478B-9A39-0F74B83FD137}"/>
            </a:ext>
          </a:extLst>
        </xdr:cNvPr>
        <xdr:cNvSpPr/>
      </xdr:nvSpPr>
      <xdr:spPr>
        <a:xfrm>
          <a:off x="5675763" y="756285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291" name="rect">
          <a:extLst>
            <a:ext uri="{FF2B5EF4-FFF2-40B4-BE49-F238E27FC236}">
              <a16:creationId xmlns:a16="http://schemas.microsoft.com/office/drawing/2014/main" xmlns="" id="{584CC704-15C7-4FA0-8349-D52220E8BABD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292" name="rect">
          <a:extLst>
            <a:ext uri="{FF2B5EF4-FFF2-40B4-BE49-F238E27FC236}">
              <a16:creationId xmlns:a16="http://schemas.microsoft.com/office/drawing/2014/main" xmlns="" id="{7A717100-569E-4428-9AB4-7A33160726F0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293" name="rect">
          <a:extLst>
            <a:ext uri="{FF2B5EF4-FFF2-40B4-BE49-F238E27FC236}">
              <a16:creationId xmlns:a16="http://schemas.microsoft.com/office/drawing/2014/main" xmlns="" id="{FD071E81-843C-4355-A6C9-4E74496B4E95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3</xdr:col>
      <xdr:colOff>47052</xdr:colOff>
      <xdr:row>164</xdr:row>
      <xdr:rowOff>0</xdr:rowOff>
    </xdr:to>
    <xdr:sp macro="" textlink="">
      <xdr:nvSpPr>
        <xdr:cNvPr id="294" name="rect">
          <a:extLst>
            <a:ext uri="{FF2B5EF4-FFF2-40B4-BE49-F238E27FC236}">
              <a16:creationId xmlns:a16="http://schemas.microsoft.com/office/drawing/2014/main" xmlns="" id="{36D45297-0AEA-4EC0-B9B0-A77BB1FECBA4}"/>
            </a:ext>
          </a:extLst>
        </xdr:cNvPr>
        <xdr:cNvSpPr/>
      </xdr:nvSpPr>
      <xdr:spPr>
        <a:xfrm>
          <a:off x="5675763" y="756285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295" name="rect">
          <a:extLst>
            <a:ext uri="{FF2B5EF4-FFF2-40B4-BE49-F238E27FC236}">
              <a16:creationId xmlns:a16="http://schemas.microsoft.com/office/drawing/2014/main" xmlns="" id="{79B5AC12-80F9-4648-8B71-E1E32D56C365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296" name="rect">
          <a:extLst>
            <a:ext uri="{FF2B5EF4-FFF2-40B4-BE49-F238E27FC236}">
              <a16:creationId xmlns:a16="http://schemas.microsoft.com/office/drawing/2014/main" xmlns="" id="{F793C509-8D21-4D97-93E3-8158B3FAE0A5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297" name="rect">
          <a:extLst>
            <a:ext uri="{FF2B5EF4-FFF2-40B4-BE49-F238E27FC236}">
              <a16:creationId xmlns:a16="http://schemas.microsoft.com/office/drawing/2014/main" xmlns="" id="{3CC38D94-A867-498C-8F13-825D2C376DF8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49596</xdr:colOff>
      <xdr:row>164</xdr:row>
      <xdr:rowOff>0</xdr:rowOff>
    </xdr:to>
    <xdr:sp macro="" textlink="">
      <xdr:nvSpPr>
        <xdr:cNvPr id="298" name="rect">
          <a:extLst>
            <a:ext uri="{FF2B5EF4-FFF2-40B4-BE49-F238E27FC236}">
              <a16:creationId xmlns:a16="http://schemas.microsoft.com/office/drawing/2014/main" xmlns="" id="{D44FE21A-94A8-4FBB-8988-410B4F956CC8}"/>
            </a:ext>
          </a:extLst>
        </xdr:cNvPr>
        <xdr:cNvSpPr/>
      </xdr:nvSpPr>
      <xdr:spPr>
        <a:xfrm>
          <a:off x="5680257" y="7562850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299" name="rect">
          <a:extLst>
            <a:ext uri="{FF2B5EF4-FFF2-40B4-BE49-F238E27FC236}">
              <a16:creationId xmlns:a16="http://schemas.microsoft.com/office/drawing/2014/main" xmlns="" id="{C09CCA88-F377-4205-ACCB-E77693DDDA41}"/>
            </a:ext>
          </a:extLst>
        </xdr:cNvPr>
        <xdr:cNvSpPr/>
      </xdr:nvSpPr>
      <xdr:spPr>
        <a:xfrm>
          <a:off x="5680257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300" name="rect">
          <a:extLst>
            <a:ext uri="{FF2B5EF4-FFF2-40B4-BE49-F238E27FC236}">
              <a16:creationId xmlns:a16="http://schemas.microsoft.com/office/drawing/2014/main" xmlns="" id="{6C3E3DEA-FEE9-448D-A1BA-21FA70A0A183}"/>
            </a:ext>
          </a:extLst>
        </xdr:cNvPr>
        <xdr:cNvSpPr/>
      </xdr:nvSpPr>
      <xdr:spPr>
        <a:xfrm>
          <a:off x="5680257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301" name="rect">
          <a:extLst>
            <a:ext uri="{FF2B5EF4-FFF2-40B4-BE49-F238E27FC236}">
              <a16:creationId xmlns:a16="http://schemas.microsoft.com/office/drawing/2014/main" xmlns="" id="{567FF2AF-D33D-46F2-9D76-84FABF33856B}"/>
            </a:ext>
          </a:extLst>
        </xdr:cNvPr>
        <xdr:cNvSpPr/>
      </xdr:nvSpPr>
      <xdr:spPr>
        <a:xfrm>
          <a:off x="5680257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50867</xdr:colOff>
      <xdr:row>164</xdr:row>
      <xdr:rowOff>0</xdr:rowOff>
    </xdr:to>
    <xdr:sp macro="" textlink="">
      <xdr:nvSpPr>
        <xdr:cNvPr id="302" name="rect">
          <a:extLst>
            <a:ext uri="{FF2B5EF4-FFF2-40B4-BE49-F238E27FC236}">
              <a16:creationId xmlns:a16="http://schemas.microsoft.com/office/drawing/2014/main" xmlns="" id="{C9DDF61F-9645-4A93-BA24-C355DA1101CE}"/>
            </a:ext>
          </a:extLst>
        </xdr:cNvPr>
        <xdr:cNvSpPr/>
      </xdr:nvSpPr>
      <xdr:spPr>
        <a:xfrm>
          <a:off x="5680257" y="7562850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2053777</xdr:colOff>
      <xdr:row>164</xdr:row>
      <xdr:rowOff>0</xdr:rowOff>
    </xdr:to>
    <xdr:sp macro="" textlink="">
      <xdr:nvSpPr>
        <xdr:cNvPr id="303" name="rect">
          <a:extLst>
            <a:ext uri="{FF2B5EF4-FFF2-40B4-BE49-F238E27FC236}">
              <a16:creationId xmlns:a16="http://schemas.microsoft.com/office/drawing/2014/main" xmlns="" id="{BFE8F89F-0A7C-40F4-A93C-02C14AC9463F}"/>
            </a:ext>
          </a:extLst>
        </xdr:cNvPr>
        <xdr:cNvSpPr/>
      </xdr:nvSpPr>
      <xdr:spPr>
        <a:xfrm>
          <a:off x="5680257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2053777</xdr:colOff>
      <xdr:row>164</xdr:row>
      <xdr:rowOff>0</xdr:rowOff>
    </xdr:to>
    <xdr:sp macro="" textlink="">
      <xdr:nvSpPr>
        <xdr:cNvPr id="304" name="rect">
          <a:extLst>
            <a:ext uri="{FF2B5EF4-FFF2-40B4-BE49-F238E27FC236}">
              <a16:creationId xmlns:a16="http://schemas.microsoft.com/office/drawing/2014/main" xmlns="" id="{FB12C91D-E80E-4F9D-8930-BE1E886FC37D}"/>
            </a:ext>
          </a:extLst>
        </xdr:cNvPr>
        <xdr:cNvSpPr/>
      </xdr:nvSpPr>
      <xdr:spPr>
        <a:xfrm>
          <a:off x="5680257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2053777</xdr:colOff>
      <xdr:row>164</xdr:row>
      <xdr:rowOff>0</xdr:rowOff>
    </xdr:to>
    <xdr:sp macro="" textlink="">
      <xdr:nvSpPr>
        <xdr:cNvPr id="305" name="rect">
          <a:extLst>
            <a:ext uri="{FF2B5EF4-FFF2-40B4-BE49-F238E27FC236}">
              <a16:creationId xmlns:a16="http://schemas.microsoft.com/office/drawing/2014/main" xmlns="" id="{5270AC84-D408-49DB-A281-EDF9E065A61D}"/>
            </a:ext>
          </a:extLst>
        </xdr:cNvPr>
        <xdr:cNvSpPr/>
      </xdr:nvSpPr>
      <xdr:spPr>
        <a:xfrm>
          <a:off x="5680257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48324</xdr:colOff>
      <xdr:row>164</xdr:row>
      <xdr:rowOff>0</xdr:rowOff>
    </xdr:to>
    <xdr:sp macro="" textlink="">
      <xdr:nvSpPr>
        <xdr:cNvPr id="306" name="rect">
          <a:extLst>
            <a:ext uri="{FF2B5EF4-FFF2-40B4-BE49-F238E27FC236}">
              <a16:creationId xmlns:a16="http://schemas.microsoft.com/office/drawing/2014/main" xmlns="" id="{2A36498D-F994-4C53-9AD3-6B8652EFB602}"/>
            </a:ext>
          </a:extLst>
        </xdr:cNvPr>
        <xdr:cNvSpPr/>
      </xdr:nvSpPr>
      <xdr:spPr>
        <a:xfrm>
          <a:off x="5680257" y="756285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307" name="rect">
          <a:extLst>
            <a:ext uri="{FF2B5EF4-FFF2-40B4-BE49-F238E27FC236}">
              <a16:creationId xmlns:a16="http://schemas.microsoft.com/office/drawing/2014/main" xmlns="" id="{9FC4568B-E6E8-482F-B80F-B3107293D9D5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308" name="rect">
          <a:extLst>
            <a:ext uri="{FF2B5EF4-FFF2-40B4-BE49-F238E27FC236}">
              <a16:creationId xmlns:a16="http://schemas.microsoft.com/office/drawing/2014/main" xmlns="" id="{72BDED32-318A-4ABA-8103-CE59A88F5C8B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309" name="rect">
          <a:extLst>
            <a:ext uri="{FF2B5EF4-FFF2-40B4-BE49-F238E27FC236}">
              <a16:creationId xmlns:a16="http://schemas.microsoft.com/office/drawing/2014/main" xmlns="" id="{EA340658-CDB7-4C80-9E8A-4EE8ABDD2439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48324</xdr:colOff>
      <xdr:row>164</xdr:row>
      <xdr:rowOff>0</xdr:rowOff>
    </xdr:to>
    <xdr:sp macro="" textlink="">
      <xdr:nvSpPr>
        <xdr:cNvPr id="310" name="rect">
          <a:extLst>
            <a:ext uri="{FF2B5EF4-FFF2-40B4-BE49-F238E27FC236}">
              <a16:creationId xmlns:a16="http://schemas.microsoft.com/office/drawing/2014/main" xmlns="" id="{4E95A1AC-95BD-4F78-9DBA-F436F3332C44}"/>
            </a:ext>
          </a:extLst>
        </xdr:cNvPr>
        <xdr:cNvSpPr/>
      </xdr:nvSpPr>
      <xdr:spPr>
        <a:xfrm>
          <a:off x="5680257" y="756285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311" name="rect">
          <a:extLst>
            <a:ext uri="{FF2B5EF4-FFF2-40B4-BE49-F238E27FC236}">
              <a16:creationId xmlns:a16="http://schemas.microsoft.com/office/drawing/2014/main" xmlns="" id="{5E5806C3-F2B4-4A11-AA88-1119689599E8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312" name="rect">
          <a:extLst>
            <a:ext uri="{FF2B5EF4-FFF2-40B4-BE49-F238E27FC236}">
              <a16:creationId xmlns:a16="http://schemas.microsoft.com/office/drawing/2014/main" xmlns="" id="{71324F79-A87B-494C-8430-4F6BF24D8B07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313" name="rect">
          <a:extLst>
            <a:ext uri="{FF2B5EF4-FFF2-40B4-BE49-F238E27FC236}">
              <a16:creationId xmlns:a16="http://schemas.microsoft.com/office/drawing/2014/main" xmlns="" id="{E95CB130-26B8-4219-8110-39B50C79D72C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3</xdr:col>
      <xdr:colOff>50867</xdr:colOff>
      <xdr:row>164</xdr:row>
      <xdr:rowOff>0</xdr:rowOff>
    </xdr:to>
    <xdr:sp macro="" textlink="">
      <xdr:nvSpPr>
        <xdr:cNvPr id="314" name="rect">
          <a:extLst>
            <a:ext uri="{FF2B5EF4-FFF2-40B4-BE49-F238E27FC236}">
              <a16:creationId xmlns:a16="http://schemas.microsoft.com/office/drawing/2014/main" xmlns="" id="{843FF0AB-9437-4E91-8F65-1B21523254D5}"/>
            </a:ext>
          </a:extLst>
        </xdr:cNvPr>
        <xdr:cNvSpPr/>
      </xdr:nvSpPr>
      <xdr:spPr>
        <a:xfrm>
          <a:off x="5684751" y="7562850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315" name="rect">
          <a:extLst>
            <a:ext uri="{FF2B5EF4-FFF2-40B4-BE49-F238E27FC236}">
              <a16:creationId xmlns:a16="http://schemas.microsoft.com/office/drawing/2014/main" xmlns="" id="{B91DEE85-132B-4112-99DD-94F8265E9A05}"/>
            </a:ext>
          </a:extLst>
        </xdr:cNvPr>
        <xdr:cNvSpPr/>
      </xdr:nvSpPr>
      <xdr:spPr>
        <a:xfrm>
          <a:off x="5684751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316" name="rect">
          <a:extLst>
            <a:ext uri="{FF2B5EF4-FFF2-40B4-BE49-F238E27FC236}">
              <a16:creationId xmlns:a16="http://schemas.microsoft.com/office/drawing/2014/main" xmlns="" id="{8C97EC4D-9FEB-456A-A092-5DC368D11A53}"/>
            </a:ext>
          </a:extLst>
        </xdr:cNvPr>
        <xdr:cNvSpPr/>
      </xdr:nvSpPr>
      <xdr:spPr>
        <a:xfrm>
          <a:off x="5684751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317" name="rect">
          <a:extLst>
            <a:ext uri="{FF2B5EF4-FFF2-40B4-BE49-F238E27FC236}">
              <a16:creationId xmlns:a16="http://schemas.microsoft.com/office/drawing/2014/main" xmlns="" id="{6FD397BE-1D9D-4245-8CA9-5AB381E15F0D}"/>
            </a:ext>
          </a:extLst>
        </xdr:cNvPr>
        <xdr:cNvSpPr/>
      </xdr:nvSpPr>
      <xdr:spPr>
        <a:xfrm>
          <a:off x="5684751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3</xdr:col>
      <xdr:colOff>52139</xdr:colOff>
      <xdr:row>164</xdr:row>
      <xdr:rowOff>0</xdr:rowOff>
    </xdr:to>
    <xdr:sp macro="" textlink="">
      <xdr:nvSpPr>
        <xdr:cNvPr id="318" name="rect">
          <a:extLst>
            <a:ext uri="{FF2B5EF4-FFF2-40B4-BE49-F238E27FC236}">
              <a16:creationId xmlns:a16="http://schemas.microsoft.com/office/drawing/2014/main" xmlns="" id="{F3841890-5824-4A86-BD1B-D542EF68CBE1}"/>
            </a:ext>
          </a:extLst>
        </xdr:cNvPr>
        <xdr:cNvSpPr/>
      </xdr:nvSpPr>
      <xdr:spPr>
        <a:xfrm>
          <a:off x="5684751" y="7562850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2058271</xdr:colOff>
      <xdr:row>164</xdr:row>
      <xdr:rowOff>0</xdr:rowOff>
    </xdr:to>
    <xdr:sp macro="" textlink="">
      <xdr:nvSpPr>
        <xdr:cNvPr id="319" name="rect">
          <a:extLst>
            <a:ext uri="{FF2B5EF4-FFF2-40B4-BE49-F238E27FC236}">
              <a16:creationId xmlns:a16="http://schemas.microsoft.com/office/drawing/2014/main" xmlns="" id="{350B7B98-C12F-4845-8ADC-49075FE819E0}"/>
            </a:ext>
          </a:extLst>
        </xdr:cNvPr>
        <xdr:cNvSpPr/>
      </xdr:nvSpPr>
      <xdr:spPr>
        <a:xfrm>
          <a:off x="5684751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2058271</xdr:colOff>
      <xdr:row>164</xdr:row>
      <xdr:rowOff>0</xdr:rowOff>
    </xdr:to>
    <xdr:sp macro="" textlink="">
      <xdr:nvSpPr>
        <xdr:cNvPr id="320" name="rect">
          <a:extLst>
            <a:ext uri="{FF2B5EF4-FFF2-40B4-BE49-F238E27FC236}">
              <a16:creationId xmlns:a16="http://schemas.microsoft.com/office/drawing/2014/main" xmlns="" id="{F2762924-4504-47C9-9A6C-000E2350AD3B}"/>
            </a:ext>
          </a:extLst>
        </xdr:cNvPr>
        <xdr:cNvSpPr/>
      </xdr:nvSpPr>
      <xdr:spPr>
        <a:xfrm>
          <a:off x="5684751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2058271</xdr:colOff>
      <xdr:row>164</xdr:row>
      <xdr:rowOff>0</xdr:rowOff>
    </xdr:to>
    <xdr:sp macro="" textlink="">
      <xdr:nvSpPr>
        <xdr:cNvPr id="321" name="rect">
          <a:extLst>
            <a:ext uri="{FF2B5EF4-FFF2-40B4-BE49-F238E27FC236}">
              <a16:creationId xmlns:a16="http://schemas.microsoft.com/office/drawing/2014/main" xmlns="" id="{06AF5085-7C8C-456F-AAF0-89F045D0CADA}"/>
            </a:ext>
          </a:extLst>
        </xdr:cNvPr>
        <xdr:cNvSpPr/>
      </xdr:nvSpPr>
      <xdr:spPr>
        <a:xfrm>
          <a:off x="5684751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3</xdr:col>
      <xdr:colOff>47052</xdr:colOff>
      <xdr:row>166</xdr:row>
      <xdr:rowOff>0</xdr:rowOff>
    </xdr:to>
    <xdr:sp macro="" textlink="">
      <xdr:nvSpPr>
        <xdr:cNvPr id="322" name="rect">
          <a:extLst>
            <a:ext uri="{FF2B5EF4-FFF2-40B4-BE49-F238E27FC236}">
              <a16:creationId xmlns:a16="http://schemas.microsoft.com/office/drawing/2014/main" xmlns="" id="{9108F959-390E-46E4-95E2-F9530162FABE}"/>
            </a:ext>
          </a:extLst>
        </xdr:cNvPr>
        <xdr:cNvSpPr/>
      </xdr:nvSpPr>
      <xdr:spPr>
        <a:xfrm>
          <a:off x="5675763" y="845820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3</xdr:col>
      <xdr:colOff>47052</xdr:colOff>
      <xdr:row>166</xdr:row>
      <xdr:rowOff>0</xdr:rowOff>
    </xdr:to>
    <xdr:sp macro="" textlink="">
      <xdr:nvSpPr>
        <xdr:cNvPr id="323" name="rect">
          <a:extLst>
            <a:ext uri="{FF2B5EF4-FFF2-40B4-BE49-F238E27FC236}">
              <a16:creationId xmlns:a16="http://schemas.microsoft.com/office/drawing/2014/main" xmlns="" id="{F569B40A-E4F5-4C3B-9DBF-79AB213189EF}"/>
            </a:ext>
          </a:extLst>
        </xdr:cNvPr>
        <xdr:cNvSpPr/>
      </xdr:nvSpPr>
      <xdr:spPr>
        <a:xfrm>
          <a:off x="5675763" y="845820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49596</xdr:colOff>
      <xdr:row>166</xdr:row>
      <xdr:rowOff>0</xdr:rowOff>
    </xdr:to>
    <xdr:sp macro="" textlink="">
      <xdr:nvSpPr>
        <xdr:cNvPr id="324" name="rect">
          <a:extLst>
            <a:ext uri="{FF2B5EF4-FFF2-40B4-BE49-F238E27FC236}">
              <a16:creationId xmlns:a16="http://schemas.microsoft.com/office/drawing/2014/main" xmlns="" id="{B3EB85A2-F567-45A5-A42B-8152638A77E3}"/>
            </a:ext>
          </a:extLst>
        </xdr:cNvPr>
        <xdr:cNvSpPr/>
      </xdr:nvSpPr>
      <xdr:spPr>
        <a:xfrm>
          <a:off x="5680257" y="8458200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50867</xdr:colOff>
      <xdr:row>166</xdr:row>
      <xdr:rowOff>0</xdr:rowOff>
    </xdr:to>
    <xdr:sp macro="" textlink="">
      <xdr:nvSpPr>
        <xdr:cNvPr id="325" name="rect">
          <a:extLst>
            <a:ext uri="{FF2B5EF4-FFF2-40B4-BE49-F238E27FC236}">
              <a16:creationId xmlns:a16="http://schemas.microsoft.com/office/drawing/2014/main" xmlns="" id="{3BF9FD88-524F-47DC-AF58-5FD2F3C9DFDB}"/>
            </a:ext>
          </a:extLst>
        </xdr:cNvPr>
        <xdr:cNvSpPr/>
      </xdr:nvSpPr>
      <xdr:spPr>
        <a:xfrm>
          <a:off x="5680257" y="8458200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48324</xdr:colOff>
      <xdr:row>166</xdr:row>
      <xdr:rowOff>0</xdr:rowOff>
    </xdr:to>
    <xdr:sp macro="" textlink="">
      <xdr:nvSpPr>
        <xdr:cNvPr id="326" name="rect">
          <a:extLst>
            <a:ext uri="{FF2B5EF4-FFF2-40B4-BE49-F238E27FC236}">
              <a16:creationId xmlns:a16="http://schemas.microsoft.com/office/drawing/2014/main" xmlns="" id="{149F2363-9C6D-4B5F-BBD4-61490BF38935}"/>
            </a:ext>
          </a:extLst>
        </xdr:cNvPr>
        <xdr:cNvSpPr/>
      </xdr:nvSpPr>
      <xdr:spPr>
        <a:xfrm>
          <a:off x="5680257" y="845820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48324</xdr:colOff>
      <xdr:row>166</xdr:row>
      <xdr:rowOff>0</xdr:rowOff>
    </xdr:to>
    <xdr:sp macro="" textlink="">
      <xdr:nvSpPr>
        <xdr:cNvPr id="327" name="rect">
          <a:extLst>
            <a:ext uri="{FF2B5EF4-FFF2-40B4-BE49-F238E27FC236}">
              <a16:creationId xmlns:a16="http://schemas.microsoft.com/office/drawing/2014/main" xmlns="" id="{C9BCB4DF-5D31-41E5-B53F-8FE11BCF840D}"/>
            </a:ext>
          </a:extLst>
        </xdr:cNvPr>
        <xdr:cNvSpPr/>
      </xdr:nvSpPr>
      <xdr:spPr>
        <a:xfrm>
          <a:off x="5680257" y="845820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3</xdr:col>
      <xdr:colOff>50867</xdr:colOff>
      <xdr:row>166</xdr:row>
      <xdr:rowOff>0</xdr:rowOff>
    </xdr:to>
    <xdr:sp macro="" textlink="">
      <xdr:nvSpPr>
        <xdr:cNvPr id="328" name="rect">
          <a:extLst>
            <a:ext uri="{FF2B5EF4-FFF2-40B4-BE49-F238E27FC236}">
              <a16:creationId xmlns:a16="http://schemas.microsoft.com/office/drawing/2014/main" xmlns="" id="{AB7C861D-E412-4841-B987-E78488932A9F}"/>
            </a:ext>
          </a:extLst>
        </xdr:cNvPr>
        <xdr:cNvSpPr/>
      </xdr:nvSpPr>
      <xdr:spPr>
        <a:xfrm>
          <a:off x="5684751" y="8458200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3</xdr:col>
      <xdr:colOff>52139</xdr:colOff>
      <xdr:row>166</xdr:row>
      <xdr:rowOff>0</xdr:rowOff>
    </xdr:to>
    <xdr:sp macro="" textlink="">
      <xdr:nvSpPr>
        <xdr:cNvPr id="329" name="rect">
          <a:extLst>
            <a:ext uri="{FF2B5EF4-FFF2-40B4-BE49-F238E27FC236}">
              <a16:creationId xmlns:a16="http://schemas.microsoft.com/office/drawing/2014/main" xmlns="" id="{DE9BA9A8-0A4F-448D-959F-643855E97EC8}"/>
            </a:ext>
          </a:extLst>
        </xdr:cNvPr>
        <xdr:cNvSpPr/>
      </xdr:nvSpPr>
      <xdr:spPr>
        <a:xfrm>
          <a:off x="5684751" y="8458200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166</xdr:row>
      <xdr:rowOff>0</xdr:rowOff>
    </xdr:from>
    <xdr:to>
      <xdr:col>3</xdr:col>
      <xdr:colOff>47052</xdr:colOff>
      <xdr:row>167</xdr:row>
      <xdr:rowOff>0</xdr:rowOff>
    </xdr:to>
    <xdr:sp macro="" textlink="">
      <xdr:nvSpPr>
        <xdr:cNvPr id="330" name="rect">
          <a:extLst>
            <a:ext uri="{FF2B5EF4-FFF2-40B4-BE49-F238E27FC236}">
              <a16:creationId xmlns:a16="http://schemas.microsoft.com/office/drawing/2014/main" xmlns="" id="{B3CBC0E0-50BE-4F19-89F9-6A207E069CC6}"/>
            </a:ext>
          </a:extLst>
        </xdr:cNvPr>
        <xdr:cNvSpPr/>
      </xdr:nvSpPr>
      <xdr:spPr>
        <a:xfrm>
          <a:off x="5675763" y="890587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166</xdr:row>
      <xdr:rowOff>0</xdr:rowOff>
    </xdr:from>
    <xdr:to>
      <xdr:col>3</xdr:col>
      <xdr:colOff>47052</xdr:colOff>
      <xdr:row>167</xdr:row>
      <xdr:rowOff>0</xdr:rowOff>
    </xdr:to>
    <xdr:sp macro="" textlink="">
      <xdr:nvSpPr>
        <xdr:cNvPr id="331" name="rect">
          <a:extLst>
            <a:ext uri="{FF2B5EF4-FFF2-40B4-BE49-F238E27FC236}">
              <a16:creationId xmlns:a16="http://schemas.microsoft.com/office/drawing/2014/main" xmlns="" id="{82D21B63-A7FF-4E11-95D4-20E86F1A53AC}"/>
            </a:ext>
          </a:extLst>
        </xdr:cNvPr>
        <xdr:cNvSpPr/>
      </xdr:nvSpPr>
      <xdr:spPr>
        <a:xfrm>
          <a:off x="5675763" y="890587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166</xdr:row>
      <xdr:rowOff>0</xdr:rowOff>
    </xdr:from>
    <xdr:to>
      <xdr:col>3</xdr:col>
      <xdr:colOff>49596</xdr:colOff>
      <xdr:row>167</xdr:row>
      <xdr:rowOff>0</xdr:rowOff>
    </xdr:to>
    <xdr:sp macro="" textlink="">
      <xdr:nvSpPr>
        <xdr:cNvPr id="332" name="rect">
          <a:extLst>
            <a:ext uri="{FF2B5EF4-FFF2-40B4-BE49-F238E27FC236}">
              <a16:creationId xmlns:a16="http://schemas.microsoft.com/office/drawing/2014/main" xmlns="" id="{DCE4B13A-1762-4B5E-BDD8-0E4363B087D5}"/>
            </a:ext>
          </a:extLst>
        </xdr:cNvPr>
        <xdr:cNvSpPr/>
      </xdr:nvSpPr>
      <xdr:spPr>
        <a:xfrm>
          <a:off x="5680257" y="8905875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166</xdr:row>
      <xdr:rowOff>0</xdr:rowOff>
    </xdr:from>
    <xdr:to>
      <xdr:col>3</xdr:col>
      <xdr:colOff>50867</xdr:colOff>
      <xdr:row>167</xdr:row>
      <xdr:rowOff>0</xdr:rowOff>
    </xdr:to>
    <xdr:sp macro="" textlink="">
      <xdr:nvSpPr>
        <xdr:cNvPr id="333" name="rect">
          <a:extLst>
            <a:ext uri="{FF2B5EF4-FFF2-40B4-BE49-F238E27FC236}">
              <a16:creationId xmlns:a16="http://schemas.microsoft.com/office/drawing/2014/main" xmlns="" id="{14A91293-0AFC-4457-9006-36B5AE1E6E49}"/>
            </a:ext>
          </a:extLst>
        </xdr:cNvPr>
        <xdr:cNvSpPr/>
      </xdr:nvSpPr>
      <xdr:spPr>
        <a:xfrm>
          <a:off x="5680257" y="8905875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166</xdr:row>
      <xdr:rowOff>0</xdr:rowOff>
    </xdr:from>
    <xdr:to>
      <xdr:col>3</xdr:col>
      <xdr:colOff>48324</xdr:colOff>
      <xdr:row>167</xdr:row>
      <xdr:rowOff>0</xdr:rowOff>
    </xdr:to>
    <xdr:sp macro="" textlink="">
      <xdr:nvSpPr>
        <xdr:cNvPr id="334" name="rect">
          <a:extLst>
            <a:ext uri="{FF2B5EF4-FFF2-40B4-BE49-F238E27FC236}">
              <a16:creationId xmlns:a16="http://schemas.microsoft.com/office/drawing/2014/main" xmlns="" id="{94F22EAC-D537-4C0C-BDAC-4A6B02AB1B6B}"/>
            </a:ext>
          </a:extLst>
        </xdr:cNvPr>
        <xdr:cNvSpPr/>
      </xdr:nvSpPr>
      <xdr:spPr>
        <a:xfrm>
          <a:off x="5680257" y="890587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166</xdr:row>
      <xdr:rowOff>0</xdr:rowOff>
    </xdr:from>
    <xdr:to>
      <xdr:col>3</xdr:col>
      <xdr:colOff>48324</xdr:colOff>
      <xdr:row>167</xdr:row>
      <xdr:rowOff>0</xdr:rowOff>
    </xdr:to>
    <xdr:sp macro="" textlink="">
      <xdr:nvSpPr>
        <xdr:cNvPr id="335" name="rect">
          <a:extLst>
            <a:ext uri="{FF2B5EF4-FFF2-40B4-BE49-F238E27FC236}">
              <a16:creationId xmlns:a16="http://schemas.microsoft.com/office/drawing/2014/main" xmlns="" id="{714134DD-2905-42EB-B037-5F11335ADBA5}"/>
            </a:ext>
          </a:extLst>
        </xdr:cNvPr>
        <xdr:cNvSpPr/>
      </xdr:nvSpPr>
      <xdr:spPr>
        <a:xfrm>
          <a:off x="5680257" y="890587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166</xdr:row>
      <xdr:rowOff>0</xdr:rowOff>
    </xdr:from>
    <xdr:to>
      <xdr:col>3</xdr:col>
      <xdr:colOff>50867</xdr:colOff>
      <xdr:row>167</xdr:row>
      <xdr:rowOff>0</xdr:rowOff>
    </xdr:to>
    <xdr:sp macro="" textlink="">
      <xdr:nvSpPr>
        <xdr:cNvPr id="336" name="rect">
          <a:extLst>
            <a:ext uri="{FF2B5EF4-FFF2-40B4-BE49-F238E27FC236}">
              <a16:creationId xmlns:a16="http://schemas.microsoft.com/office/drawing/2014/main" xmlns="" id="{753BBFA7-1B94-4986-BAF7-65428D03C7F5}"/>
            </a:ext>
          </a:extLst>
        </xdr:cNvPr>
        <xdr:cNvSpPr/>
      </xdr:nvSpPr>
      <xdr:spPr>
        <a:xfrm>
          <a:off x="5684751" y="8905875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166</xdr:row>
      <xdr:rowOff>0</xdr:rowOff>
    </xdr:from>
    <xdr:to>
      <xdr:col>3</xdr:col>
      <xdr:colOff>52139</xdr:colOff>
      <xdr:row>167</xdr:row>
      <xdr:rowOff>0</xdr:rowOff>
    </xdr:to>
    <xdr:sp macro="" textlink="">
      <xdr:nvSpPr>
        <xdr:cNvPr id="337" name="rect">
          <a:extLst>
            <a:ext uri="{FF2B5EF4-FFF2-40B4-BE49-F238E27FC236}">
              <a16:creationId xmlns:a16="http://schemas.microsoft.com/office/drawing/2014/main" xmlns="" id="{DE84F761-0260-48AF-9676-76D8BF37A8D1}"/>
            </a:ext>
          </a:extLst>
        </xdr:cNvPr>
        <xdr:cNvSpPr/>
      </xdr:nvSpPr>
      <xdr:spPr>
        <a:xfrm>
          <a:off x="5684751" y="8905875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0</xdr:col>
      <xdr:colOff>2000250</xdr:colOff>
      <xdr:row>164</xdr:row>
      <xdr:rowOff>57150</xdr:rowOff>
    </xdr:from>
    <xdr:to>
      <xdr:col>3</xdr:col>
      <xdr:colOff>1089</xdr:colOff>
      <xdr:row>168</xdr:row>
      <xdr:rowOff>99370</xdr:rowOff>
    </xdr:to>
    <xdr:sp macro="" textlink="">
      <xdr:nvSpPr>
        <xdr:cNvPr id="338" name="Rectangle 337">
          <a:extLst>
            <a:ext uri="{FF2B5EF4-FFF2-40B4-BE49-F238E27FC236}">
              <a16:creationId xmlns:a16="http://schemas.microsoft.com/office/drawing/2014/main" xmlns="" id="{51FA0424-262B-4DE0-86D1-19BDECAEAAE6}"/>
            </a:ext>
          </a:extLst>
        </xdr:cNvPr>
        <xdr:cNvSpPr>
          <a:spLocks noChangeArrowheads="1"/>
        </xdr:cNvSpPr>
      </xdr:nvSpPr>
      <xdr:spPr bwMode="auto">
        <a:xfrm>
          <a:off x="504825" y="8067675"/>
          <a:ext cx="5001714" cy="680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339" name="rect">
          <a:extLst>
            <a:ext uri="{FF2B5EF4-FFF2-40B4-BE49-F238E27FC236}">
              <a16:creationId xmlns:a16="http://schemas.microsoft.com/office/drawing/2014/main" xmlns="" id="{6E80CD6C-131B-41C2-A98E-71581A84078C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340" name="rect">
          <a:extLst>
            <a:ext uri="{FF2B5EF4-FFF2-40B4-BE49-F238E27FC236}">
              <a16:creationId xmlns:a16="http://schemas.microsoft.com/office/drawing/2014/main" xmlns="" id="{B5311A03-2BAD-4BEB-BF77-F5C893F142AC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341" name="rect">
          <a:extLst>
            <a:ext uri="{FF2B5EF4-FFF2-40B4-BE49-F238E27FC236}">
              <a16:creationId xmlns:a16="http://schemas.microsoft.com/office/drawing/2014/main" xmlns="" id="{0B7BF0EF-EE89-4DD1-804A-66F1207529B4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342" name="rect">
          <a:extLst>
            <a:ext uri="{FF2B5EF4-FFF2-40B4-BE49-F238E27FC236}">
              <a16:creationId xmlns:a16="http://schemas.microsoft.com/office/drawing/2014/main" xmlns="" id="{5031AD91-BB82-4332-A75B-1FADAF8E727B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343" name="rect">
          <a:extLst>
            <a:ext uri="{FF2B5EF4-FFF2-40B4-BE49-F238E27FC236}">
              <a16:creationId xmlns:a16="http://schemas.microsoft.com/office/drawing/2014/main" xmlns="" id="{18ADB26B-73EB-4039-93C2-A0733A3BBBE7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344" name="rect">
          <a:extLst>
            <a:ext uri="{FF2B5EF4-FFF2-40B4-BE49-F238E27FC236}">
              <a16:creationId xmlns:a16="http://schemas.microsoft.com/office/drawing/2014/main" xmlns="" id="{9842650D-8DA6-492A-B826-EB0FCC277047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345" name="rect">
          <a:extLst>
            <a:ext uri="{FF2B5EF4-FFF2-40B4-BE49-F238E27FC236}">
              <a16:creationId xmlns:a16="http://schemas.microsoft.com/office/drawing/2014/main" xmlns="" id="{4B6873AF-7FA2-4181-9E7F-80BA2806AF98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346" name="rect">
          <a:extLst>
            <a:ext uri="{FF2B5EF4-FFF2-40B4-BE49-F238E27FC236}">
              <a16:creationId xmlns:a16="http://schemas.microsoft.com/office/drawing/2014/main" xmlns="" id="{3CDCF2B0-4024-47EB-B116-ACF56C90ED3C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49596</xdr:colOff>
      <xdr:row>165</xdr:row>
      <xdr:rowOff>0</xdr:rowOff>
    </xdr:to>
    <xdr:sp macro="" textlink="">
      <xdr:nvSpPr>
        <xdr:cNvPr id="347" name="rect">
          <a:extLst>
            <a:ext uri="{FF2B5EF4-FFF2-40B4-BE49-F238E27FC236}">
              <a16:creationId xmlns:a16="http://schemas.microsoft.com/office/drawing/2014/main" xmlns="" id="{1F37879E-A688-43F5-8CE2-A85448923132}"/>
            </a:ext>
          </a:extLst>
        </xdr:cNvPr>
        <xdr:cNvSpPr/>
      </xdr:nvSpPr>
      <xdr:spPr>
        <a:xfrm>
          <a:off x="5680257" y="8010525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348" name="rect">
          <a:extLst>
            <a:ext uri="{FF2B5EF4-FFF2-40B4-BE49-F238E27FC236}">
              <a16:creationId xmlns:a16="http://schemas.microsoft.com/office/drawing/2014/main" xmlns="" id="{EBD4EE63-46F5-4635-A278-0229DFEE5C01}"/>
            </a:ext>
          </a:extLst>
        </xdr:cNvPr>
        <xdr:cNvSpPr/>
      </xdr:nvSpPr>
      <xdr:spPr>
        <a:xfrm>
          <a:off x="5680257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349" name="rect">
          <a:extLst>
            <a:ext uri="{FF2B5EF4-FFF2-40B4-BE49-F238E27FC236}">
              <a16:creationId xmlns:a16="http://schemas.microsoft.com/office/drawing/2014/main" xmlns="" id="{EA8C88E9-B837-4F28-B4CD-0703F606E28D}"/>
            </a:ext>
          </a:extLst>
        </xdr:cNvPr>
        <xdr:cNvSpPr/>
      </xdr:nvSpPr>
      <xdr:spPr>
        <a:xfrm>
          <a:off x="5680257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350" name="rect">
          <a:extLst>
            <a:ext uri="{FF2B5EF4-FFF2-40B4-BE49-F238E27FC236}">
              <a16:creationId xmlns:a16="http://schemas.microsoft.com/office/drawing/2014/main" xmlns="" id="{B89FF905-C63A-4068-B371-7BAEB5947A6C}"/>
            </a:ext>
          </a:extLst>
        </xdr:cNvPr>
        <xdr:cNvSpPr/>
      </xdr:nvSpPr>
      <xdr:spPr>
        <a:xfrm>
          <a:off x="5680257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351" name="rect">
          <a:extLst>
            <a:ext uri="{FF2B5EF4-FFF2-40B4-BE49-F238E27FC236}">
              <a16:creationId xmlns:a16="http://schemas.microsoft.com/office/drawing/2014/main" xmlns="" id="{49264479-A1C5-4E6F-AD83-189D33A6A41C}"/>
            </a:ext>
          </a:extLst>
        </xdr:cNvPr>
        <xdr:cNvSpPr/>
      </xdr:nvSpPr>
      <xdr:spPr>
        <a:xfrm>
          <a:off x="5680257" y="8010525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2053777</xdr:colOff>
      <xdr:row>165</xdr:row>
      <xdr:rowOff>0</xdr:rowOff>
    </xdr:to>
    <xdr:sp macro="" textlink="">
      <xdr:nvSpPr>
        <xdr:cNvPr id="352" name="rect">
          <a:extLst>
            <a:ext uri="{FF2B5EF4-FFF2-40B4-BE49-F238E27FC236}">
              <a16:creationId xmlns:a16="http://schemas.microsoft.com/office/drawing/2014/main" xmlns="" id="{6119947D-AFCE-4CE2-9F1F-EDA42BD9651C}"/>
            </a:ext>
          </a:extLst>
        </xdr:cNvPr>
        <xdr:cNvSpPr/>
      </xdr:nvSpPr>
      <xdr:spPr>
        <a:xfrm>
          <a:off x="5680257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2053777</xdr:colOff>
      <xdr:row>165</xdr:row>
      <xdr:rowOff>0</xdr:rowOff>
    </xdr:to>
    <xdr:sp macro="" textlink="">
      <xdr:nvSpPr>
        <xdr:cNvPr id="353" name="rect">
          <a:extLst>
            <a:ext uri="{FF2B5EF4-FFF2-40B4-BE49-F238E27FC236}">
              <a16:creationId xmlns:a16="http://schemas.microsoft.com/office/drawing/2014/main" xmlns="" id="{10B30B40-B581-4584-8730-C3E7EB13C27B}"/>
            </a:ext>
          </a:extLst>
        </xdr:cNvPr>
        <xdr:cNvSpPr/>
      </xdr:nvSpPr>
      <xdr:spPr>
        <a:xfrm>
          <a:off x="5680257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2053777</xdr:colOff>
      <xdr:row>165</xdr:row>
      <xdr:rowOff>0</xdr:rowOff>
    </xdr:to>
    <xdr:sp macro="" textlink="">
      <xdr:nvSpPr>
        <xdr:cNvPr id="354" name="rect">
          <a:extLst>
            <a:ext uri="{FF2B5EF4-FFF2-40B4-BE49-F238E27FC236}">
              <a16:creationId xmlns:a16="http://schemas.microsoft.com/office/drawing/2014/main" xmlns="" id="{17737375-ADFB-497D-A456-D15109E1B0AD}"/>
            </a:ext>
          </a:extLst>
        </xdr:cNvPr>
        <xdr:cNvSpPr/>
      </xdr:nvSpPr>
      <xdr:spPr>
        <a:xfrm>
          <a:off x="5680257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355" name="rect">
          <a:extLst>
            <a:ext uri="{FF2B5EF4-FFF2-40B4-BE49-F238E27FC236}">
              <a16:creationId xmlns:a16="http://schemas.microsoft.com/office/drawing/2014/main" xmlns="" id="{171467D3-C75D-4F65-BC77-AB430E1D3888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356" name="rect">
          <a:extLst>
            <a:ext uri="{FF2B5EF4-FFF2-40B4-BE49-F238E27FC236}">
              <a16:creationId xmlns:a16="http://schemas.microsoft.com/office/drawing/2014/main" xmlns="" id="{62A323B8-4203-4214-9F46-94B51B6CFDBA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357" name="rect">
          <a:extLst>
            <a:ext uri="{FF2B5EF4-FFF2-40B4-BE49-F238E27FC236}">
              <a16:creationId xmlns:a16="http://schemas.microsoft.com/office/drawing/2014/main" xmlns="" id="{48D8AA3D-501C-4681-9207-2F7B4DF8DB54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358" name="rect">
          <a:extLst>
            <a:ext uri="{FF2B5EF4-FFF2-40B4-BE49-F238E27FC236}">
              <a16:creationId xmlns:a16="http://schemas.microsoft.com/office/drawing/2014/main" xmlns="" id="{2C3BF838-C61D-4854-BBC6-3F705D555BC7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359" name="rect">
          <a:extLst>
            <a:ext uri="{FF2B5EF4-FFF2-40B4-BE49-F238E27FC236}">
              <a16:creationId xmlns:a16="http://schemas.microsoft.com/office/drawing/2014/main" xmlns="" id="{D3B12AC1-38E5-43C1-AAB9-F82A194193EB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360" name="rect">
          <a:extLst>
            <a:ext uri="{FF2B5EF4-FFF2-40B4-BE49-F238E27FC236}">
              <a16:creationId xmlns:a16="http://schemas.microsoft.com/office/drawing/2014/main" xmlns="" id="{A88C1B76-EEF8-4C48-B2FB-D9BF303956A7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361" name="rect">
          <a:extLst>
            <a:ext uri="{FF2B5EF4-FFF2-40B4-BE49-F238E27FC236}">
              <a16:creationId xmlns:a16="http://schemas.microsoft.com/office/drawing/2014/main" xmlns="" id="{6ECD277F-DE7E-4518-8B75-0FD4C9229E48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362" name="rect">
          <a:extLst>
            <a:ext uri="{FF2B5EF4-FFF2-40B4-BE49-F238E27FC236}">
              <a16:creationId xmlns:a16="http://schemas.microsoft.com/office/drawing/2014/main" xmlns="" id="{B0C1BB81-1D0F-4AF2-9B4A-87352284B0FF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363" name="rect">
          <a:extLst>
            <a:ext uri="{FF2B5EF4-FFF2-40B4-BE49-F238E27FC236}">
              <a16:creationId xmlns:a16="http://schemas.microsoft.com/office/drawing/2014/main" xmlns="" id="{1B280CE7-0A8C-4DED-8695-2CA0B156F703}"/>
            </a:ext>
          </a:extLst>
        </xdr:cNvPr>
        <xdr:cNvSpPr/>
      </xdr:nvSpPr>
      <xdr:spPr>
        <a:xfrm>
          <a:off x="5684751" y="8010525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364" name="rect">
          <a:extLst>
            <a:ext uri="{FF2B5EF4-FFF2-40B4-BE49-F238E27FC236}">
              <a16:creationId xmlns:a16="http://schemas.microsoft.com/office/drawing/2014/main" xmlns="" id="{1A06AFE0-5763-41EA-A64E-73BD9E386E07}"/>
            </a:ext>
          </a:extLst>
        </xdr:cNvPr>
        <xdr:cNvSpPr/>
      </xdr:nvSpPr>
      <xdr:spPr>
        <a:xfrm>
          <a:off x="5684751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365" name="rect">
          <a:extLst>
            <a:ext uri="{FF2B5EF4-FFF2-40B4-BE49-F238E27FC236}">
              <a16:creationId xmlns:a16="http://schemas.microsoft.com/office/drawing/2014/main" xmlns="" id="{2E28912E-7412-49A9-B8D2-0C9D0264C6CF}"/>
            </a:ext>
          </a:extLst>
        </xdr:cNvPr>
        <xdr:cNvSpPr/>
      </xdr:nvSpPr>
      <xdr:spPr>
        <a:xfrm>
          <a:off x="5684751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366" name="rect">
          <a:extLst>
            <a:ext uri="{FF2B5EF4-FFF2-40B4-BE49-F238E27FC236}">
              <a16:creationId xmlns:a16="http://schemas.microsoft.com/office/drawing/2014/main" xmlns="" id="{7F0331C5-FA69-4191-A485-DA00FF907137}"/>
            </a:ext>
          </a:extLst>
        </xdr:cNvPr>
        <xdr:cNvSpPr/>
      </xdr:nvSpPr>
      <xdr:spPr>
        <a:xfrm>
          <a:off x="5684751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52139</xdr:colOff>
      <xdr:row>165</xdr:row>
      <xdr:rowOff>0</xdr:rowOff>
    </xdr:to>
    <xdr:sp macro="" textlink="">
      <xdr:nvSpPr>
        <xdr:cNvPr id="367" name="rect">
          <a:extLst>
            <a:ext uri="{FF2B5EF4-FFF2-40B4-BE49-F238E27FC236}">
              <a16:creationId xmlns:a16="http://schemas.microsoft.com/office/drawing/2014/main" xmlns="" id="{D2D33B96-3427-4B5B-A89D-EE2C2442AB9D}"/>
            </a:ext>
          </a:extLst>
        </xdr:cNvPr>
        <xdr:cNvSpPr/>
      </xdr:nvSpPr>
      <xdr:spPr>
        <a:xfrm>
          <a:off x="5684751" y="8010525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2058271</xdr:colOff>
      <xdr:row>165</xdr:row>
      <xdr:rowOff>0</xdr:rowOff>
    </xdr:to>
    <xdr:sp macro="" textlink="">
      <xdr:nvSpPr>
        <xdr:cNvPr id="368" name="rect">
          <a:extLst>
            <a:ext uri="{FF2B5EF4-FFF2-40B4-BE49-F238E27FC236}">
              <a16:creationId xmlns:a16="http://schemas.microsoft.com/office/drawing/2014/main" xmlns="" id="{62D093A3-EA0C-4662-B733-6F50852C1C9A}"/>
            </a:ext>
          </a:extLst>
        </xdr:cNvPr>
        <xdr:cNvSpPr/>
      </xdr:nvSpPr>
      <xdr:spPr>
        <a:xfrm>
          <a:off x="5684751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2058271</xdr:colOff>
      <xdr:row>165</xdr:row>
      <xdr:rowOff>0</xdr:rowOff>
    </xdr:to>
    <xdr:sp macro="" textlink="">
      <xdr:nvSpPr>
        <xdr:cNvPr id="369" name="rect">
          <a:extLst>
            <a:ext uri="{FF2B5EF4-FFF2-40B4-BE49-F238E27FC236}">
              <a16:creationId xmlns:a16="http://schemas.microsoft.com/office/drawing/2014/main" xmlns="" id="{2BB70108-86FF-4E21-9984-6AAEF9C6FFA7}"/>
            </a:ext>
          </a:extLst>
        </xdr:cNvPr>
        <xdr:cNvSpPr/>
      </xdr:nvSpPr>
      <xdr:spPr>
        <a:xfrm>
          <a:off x="5684751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2058271</xdr:colOff>
      <xdr:row>165</xdr:row>
      <xdr:rowOff>0</xdr:rowOff>
    </xdr:to>
    <xdr:sp macro="" textlink="">
      <xdr:nvSpPr>
        <xdr:cNvPr id="370" name="rect">
          <a:extLst>
            <a:ext uri="{FF2B5EF4-FFF2-40B4-BE49-F238E27FC236}">
              <a16:creationId xmlns:a16="http://schemas.microsoft.com/office/drawing/2014/main" xmlns="" id="{5CD88FDB-BBD0-4689-B8D5-4A232B97C50D}"/>
            </a:ext>
          </a:extLst>
        </xdr:cNvPr>
        <xdr:cNvSpPr/>
      </xdr:nvSpPr>
      <xdr:spPr>
        <a:xfrm>
          <a:off x="5684751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3</xdr:col>
      <xdr:colOff>47052</xdr:colOff>
      <xdr:row>164</xdr:row>
      <xdr:rowOff>0</xdr:rowOff>
    </xdr:to>
    <xdr:sp macro="" textlink="">
      <xdr:nvSpPr>
        <xdr:cNvPr id="371" name="rect">
          <a:extLst>
            <a:ext uri="{FF2B5EF4-FFF2-40B4-BE49-F238E27FC236}">
              <a16:creationId xmlns:a16="http://schemas.microsoft.com/office/drawing/2014/main" xmlns="" id="{7C651AC8-B561-4FFD-A51B-B02EE3CC3958}"/>
            </a:ext>
          </a:extLst>
        </xdr:cNvPr>
        <xdr:cNvSpPr/>
      </xdr:nvSpPr>
      <xdr:spPr>
        <a:xfrm>
          <a:off x="5675763" y="756285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372" name="rect">
          <a:extLst>
            <a:ext uri="{FF2B5EF4-FFF2-40B4-BE49-F238E27FC236}">
              <a16:creationId xmlns:a16="http://schemas.microsoft.com/office/drawing/2014/main" xmlns="" id="{2D2FA665-4398-4256-999C-9EFE3E508193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373" name="rect">
          <a:extLst>
            <a:ext uri="{FF2B5EF4-FFF2-40B4-BE49-F238E27FC236}">
              <a16:creationId xmlns:a16="http://schemas.microsoft.com/office/drawing/2014/main" xmlns="" id="{418E458A-927A-451A-8980-001EA5789429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374" name="rect">
          <a:extLst>
            <a:ext uri="{FF2B5EF4-FFF2-40B4-BE49-F238E27FC236}">
              <a16:creationId xmlns:a16="http://schemas.microsoft.com/office/drawing/2014/main" xmlns="" id="{616731AA-0B54-4513-8D72-425AD9A7C24F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3</xdr:col>
      <xdr:colOff>47052</xdr:colOff>
      <xdr:row>164</xdr:row>
      <xdr:rowOff>0</xdr:rowOff>
    </xdr:to>
    <xdr:sp macro="" textlink="">
      <xdr:nvSpPr>
        <xdr:cNvPr id="375" name="rect">
          <a:extLst>
            <a:ext uri="{FF2B5EF4-FFF2-40B4-BE49-F238E27FC236}">
              <a16:creationId xmlns:a16="http://schemas.microsoft.com/office/drawing/2014/main" xmlns="" id="{B4312E06-05B9-4A2F-AF9B-974B78C84E33}"/>
            </a:ext>
          </a:extLst>
        </xdr:cNvPr>
        <xdr:cNvSpPr/>
      </xdr:nvSpPr>
      <xdr:spPr>
        <a:xfrm>
          <a:off x="5675763" y="756285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376" name="rect">
          <a:extLst>
            <a:ext uri="{FF2B5EF4-FFF2-40B4-BE49-F238E27FC236}">
              <a16:creationId xmlns:a16="http://schemas.microsoft.com/office/drawing/2014/main" xmlns="" id="{6BED0F39-EFEA-4BBE-AF8D-40399EAE3971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377" name="rect">
          <a:extLst>
            <a:ext uri="{FF2B5EF4-FFF2-40B4-BE49-F238E27FC236}">
              <a16:creationId xmlns:a16="http://schemas.microsoft.com/office/drawing/2014/main" xmlns="" id="{4123B2A9-9BF1-43C3-8944-A2737939A99D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378" name="rect">
          <a:extLst>
            <a:ext uri="{FF2B5EF4-FFF2-40B4-BE49-F238E27FC236}">
              <a16:creationId xmlns:a16="http://schemas.microsoft.com/office/drawing/2014/main" xmlns="" id="{E1AC2686-F117-4FDB-857A-95A186B5AC52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49596</xdr:colOff>
      <xdr:row>164</xdr:row>
      <xdr:rowOff>0</xdr:rowOff>
    </xdr:to>
    <xdr:sp macro="" textlink="">
      <xdr:nvSpPr>
        <xdr:cNvPr id="379" name="rect">
          <a:extLst>
            <a:ext uri="{FF2B5EF4-FFF2-40B4-BE49-F238E27FC236}">
              <a16:creationId xmlns:a16="http://schemas.microsoft.com/office/drawing/2014/main" xmlns="" id="{4D620161-C1CD-4823-9F32-754EE1DE8B69}"/>
            </a:ext>
          </a:extLst>
        </xdr:cNvPr>
        <xdr:cNvSpPr/>
      </xdr:nvSpPr>
      <xdr:spPr>
        <a:xfrm>
          <a:off x="5680257" y="7562850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380" name="rect">
          <a:extLst>
            <a:ext uri="{FF2B5EF4-FFF2-40B4-BE49-F238E27FC236}">
              <a16:creationId xmlns:a16="http://schemas.microsoft.com/office/drawing/2014/main" xmlns="" id="{68D77D90-1216-4DC2-9289-3E7BBB009A03}"/>
            </a:ext>
          </a:extLst>
        </xdr:cNvPr>
        <xdr:cNvSpPr/>
      </xdr:nvSpPr>
      <xdr:spPr>
        <a:xfrm>
          <a:off x="5680257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381" name="rect">
          <a:extLst>
            <a:ext uri="{FF2B5EF4-FFF2-40B4-BE49-F238E27FC236}">
              <a16:creationId xmlns:a16="http://schemas.microsoft.com/office/drawing/2014/main" xmlns="" id="{C49DDB12-3F24-4BDB-8231-A497BF3C7259}"/>
            </a:ext>
          </a:extLst>
        </xdr:cNvPr>
        <xdr:cNvSpPr/>
      </xdr:nvSpPr>
      <xdr:spPr>
        <a:xfrm>
          <a:off x="5680257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382" name="rect">
          <a:extLst>
            <a:ext uri="{FF2B5EF4-FFF2-40B4-BE49-F238E27FC236}">
              <a16:creationId xmlns:a16="http://schemas.microsoft.com/office/drawing/2014/main" xmlns="" id="{7240EEA0-0F6F-4D36-B1AF-B69BBA83B11D}"/>
            </a:ext>
          </a:extLst>
        </xdr:cNvPr>
        <xdr:cNvSpPr/>
      </xdr:nvSpPr>
      <xdr:spPr>
        <a:xfrm>
          <a:off x="5680257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50867</xdr:colOff>
      <xdr:row>164</xdr:row>
      <xdr:rowOff>0</xdr:rowOff>
    </xdr:to>
    <xdr:sp macro="" textlink="">
      <xdr:nvSpPr>
        <xdr:cNvPr id="383" name="rect">
          <a:extLst>
            <a:ext uri="{FF2B5EF4-FFF2-40B4-BE49-F238E27FC236}">
              <a16:creationId xmlns:a16="http://schemas.microsoft.com/office/drawing/2014/main" xmlns="" id="{D6456783-777F-4600-A8BB-6FDAE1568306}"/>
            </a:ext>
          </a:extLst>
        </xdr:cNvPr>
        <xdr:cNvSpPr/>
      </xdr:nvSpPr>
      <xdr:spPr>
        <a:xfrm>
          <a:off x="5680257" y="7562850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2053777</xdr:colOff>
      <xdr:row>164</xdr:row>
      <xdr:rowOff>0</xdr:rowOff>
    </xdr:to>
    <xdr:sp macro="" textlink="">
      <xdr:nvSpPr>
        <xdr:cNvPr id="384" name="rect">
          <a:extLst>
            <a:ext uri="{FF2B5EF4-FFF2-40B4-BE49-F238E27FC236}">
              <a16:creationId xmlns:a16="http://schemas.microsoft.com/office/drawing/2014/main" xmlns="" id="{5BCC744F-EB46-47A3-B73F-C42E4B0365DE}"/>
            </a:ext>
          </a:extLst>
        </xdr:cNvPr>
        <xdr:cNvSpPr/>
      </xdr:nvSpPr>
      <xdr:spPr>
        <a:xfrm>
          <a:off x="5680257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2053777</xdr:colOff>
      <xdr:row>164</xdr:row>
      <xdr:rowOff>0</xdr:rowOff>
    </xdr:to>
    <xdr:sp macro="" textlink="">
      <xdr:nvSpPr>
        <xdr:cNvPr id="385" name="rect">
          <a:extLst>
            <a:ext uri="{FF2B5EF4-FFF2-40B4-BE49-F238E27FC236}">
              <a16:creationId xmlns:a16="http://schemas.microsoft.com/office/drawing/2014/main" xmlns="" id="{45161AC1-9DB8-41A9-888D-B95669ACB93E}"/>
            </a:ext>
          </a:extLst>
        </xdr:cNvPr>
        <xdr:cNvSpPr/>
      </xdr:nvSpPr>
      <xdr:spPr>
        <a:xfrm>
          <a:off x="5680257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2053777</xdr:colOff>
      <xdr:row>164</xdr:row>
      <xdr:rowOff>0</xdr:rowOff>
    </xdr:to>
    <xdr:sp macro="" textlink="">
      <xdr:nvSpPr>
        <xdr:cNvPr id="386" name="rect">
          <a:extLst>
            <a:ext uri="{FF2B5EF4-FFF2-40B4-BE49-F238E27FC236}">
              <a16:creationId xmlns:a16="http://schemas.microsoft.com/office/drawing/2014/main" xmlns="" id="{E57E91B1-C46C-42C4-A69F-4A1916BFD5A5}"/>
            </a:ext>
          </a:extLst>
        </xdr:cNvPr>
        <xdr:cNvSpPr/>
      </xdr:nvSpPr>
      <xdr:spPr>
        <a:xfrm>
          <a:off x="5680257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48324</xdr:colOff>
      <xdr:row>164</xdr:row>
      <xdr:rowOff>0</xdr:rowOff>
    </xdr:to>
    <xdr:sp macro="" textlink="">
      <xdr:nvSpPr>
        <xdr:cNvPr id="387" name="rect">
          <a:extLst>
            <a:ext uri="{FF2B5EF4-FFF2-40B4-BE49-F238E27FC236}">
              <a16:creationId xmlns:a16="http://schemas.microsoft.com/office/drawing/2014/main" xmlns="" id="{41143CC4-D92D-42AF-9871-4FA0FBAAF5DE}"/>
            </a:ext>
          </a:extLst>
        </xdr:cNvPr>
        <xdr:cNvSpPr/>
      </xdr:nvSpPr>
      <xdr:spPr>
        <a:xfrm>
          <a:off x="5680257" y="756285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388" name="rect">
          <a:extLst>
            <a:ext uri="{FF2B5EF4-FFF2-40B4-BE49-F238E27FC236}">
              <a16:creationId xmlns:a16="http://schemas.microsoft.com/office/drawing/2014/main" xmlns="" id="{13D11149-D4CE-4793-88A1-85FE4A10D7B7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389" name="rect">
          <a:extLst>
            <a:ext uri="{FF2B5EF4-FFF2-40B4-BE49-F238E27FC236}">
              <a16:creationId xmlns:a16="http://schemas.microsoft.com/office/drawing/2014/main" xmlns="" id="{78B3880B-43B0-4C92-B3F3-6E63872A2AC0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390" name="rect">
          <a:extLst>
            <a:ext uri="{FF2B5EF4-FFF2-40B4-BE49-F238E27FC236}">
              <a16:creationId xmlns:a16="http://schemas.microsoft.com/office/drawing/2014/main" xmlns="" id="{A3FE8AA9-8CE4-4945-B765-F948DC9A9213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48324</xdr:colOff>
      <xdr:row>164</xdr:row>
      <xdr:rowOff>0</xdr:rowOff>
    </xdr:to>
    <xdr:sp macro="" textlink="">
      <xdr:nvSpPr>
        <xdr:cNvPr id="391" name="rect">
          <a:extLst>
            <a:ext uri="{FF2B5EF4-FFF2-40B4-BE49-F238E27FC236}">
              <a16:creationId xmlns:a16="http://schemas.microsoft.com/office/drawing/2014/main" xmlns="" id="{558662F0-6EC2-40FE-BA8D-699B4E929769}"/>
            </a:ext>
          </a:extLst>
        </xdr:cNvPr>
        <xdr:cNvSpPr/>
      </xdr:nvSpPr>
      <xdr:spPr>
        <a:xfrm>
          <a:off x="5680257" y="756285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392" name="rect">
          <a:extLst>
            <a:ext uri="{FF2B5EF4-FFF2-40B4-BE49-F238E27FC236}">
              <a16:creationId xmlns:a16="http://schemas.microsoft.com/office/drawing/2014/main" xmlns="" id="{D18AED9C-F99F-4BF4-A8AC-24A382239DDE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393" name="rect">
          <a:extLst>
            <a:ext uri="{FF2B5EF4-FFF2-40B4-BE49-F238E27FC236}">
              <a16:creationId xmlns:a16="http://schemas.microsoft.com/office/drawing/2014/main" xmlns="" id="{689166D7-994A-4D5C-903E-C79364D22A42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394" name="rect">
          <a:extLst>
            <a:ext uri="{FF2B5EF4-FFF2-40B4-BE49-F238E27FC236}">
              <a16:creationId xmlns:a16="http://schemas.microsoft.com/office/drawing/2014/main" xmlns="" id="{C046EDB1-2577-4B5E-A32C-A8AA06F07FF1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3</xdr:col>
      <xdr:colOff>50867</xdr:colOff>
      <xdr:row>164</xdr:row>
      <xdr:rowOff>0</xdr:rowOff>
    </xdr:to>
    <xdr:sp macro="" textlink="">
      <xdr:nvSpPr>
        <xdr:cNvPr id="395" name="rect">
          <a:extLst>
            <a:ext uri="{FF2B5EF4-FFF2-40B4-BE49-F238E27FC236}">
              <a16:creationId xmlns:a16="http://schemas.microsoft.com/office/drawing/2014/main" xmlns="" id="{6866F6C3-8C5D-453F-8DDE-2150009F8A7D}"/>
            </a:ext>
          </a:extLst>
        </xdr:cNvPr>
        <xdr:cNvSpPr/>
      </xdr:nvSpPr>
      <xdr:spPr>
        <a:xfrm>
          <a:off x="5684751" y="7562850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396" name="rect">
          <a:extLst>
            <a:ext uri="{FF2B5EF4-FFF2-40B4-BE49-F238E27FC236}">
              <a16:creationId xmlns:a16="http://schemas.microsoft.com/office/drawing/2014/main" xmlns="" id="{8913954B-81C8-4B96-B5F3-930FB9AF57FD}"/>
            </a:ext>
          </a:extLst>
        </xdr:cNvPr>
        <xdr:cNvSpPr/>
      </xdr:nvSpPr>
      <xdr:spPr>
        <a:xfrm>
          <a:off x="5684751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397" name="rect">
          <a:extLst>
            <a:ext uri="{FF2B5EF4-FFF2-40B4-BE49-F238E27FC236}">
              <a16:creationId xmlns:a16="http://schemas.microsoft.com/office/drawing/2014/main" xmlns="" id="{1E249678-CD63-44B3-984C-86D4F7C8CC2F}"/>
            </a:ext>
          </a:extLst>
        </xdr:cNvPr>
        <xdr:cNvSpPr/>
      </xdr:nvSpPr>
      <xdr:spPr>
        <a:xfrm>
          <a:off x="5684751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398" name="rect">
          <a:extLst>
            <a:ext uri="{FF2B5EF4-FFF2-40B4-BE49-F238E27FC236}">
              <a16:creationId xmlns:a16="http://schemas.microsoft.com/office/drawing/2014/main" xmlns="" id="{D8B6C380-B6EF-4782-A046-AD0E9F916B13}"/>
            </a:ext>
          </a:extLst>
        </xdr:cNvPr>
        <xdr:cNvSpPr/>
      </xdr:nvSpPr>
      <xdr:spPr>
        <a:xfrm>
          <a:off x="5684751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3</xdr:col>
      <xdr:colOff>52139</xdr:colOff>
      <xdr:row>164</xdr:row>
      <xdr:rowOff>0</xdr:rowOff>
    </xdr:to>
    <xdr:sp macro="" textlink="">
      <xdr:nvSpPr>
        <xdr:cNvPr id="399" name="rect">
          <a:extLst>
            <a:ext uri="{FF2B5EF4-FFF2-40B4-BE49-F238E27FC236}">
              <a16:creationId xmlns:a16="http://schemas.microsoft.com/office/drawing/2014/main" xmlns="" id="{895576B8-F415-4F7C-A087-D9C30B7CDEEB}"/>
            </a:ext>
          </a:extLst>
        </xdr:cNvPr>
        <xdr:cNvSpPr/>
      </xdr:nvSpPr>
      <xdr:spPr>
        <a:xfrm>
          <a:off x="5684751" y="7562850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2058271</xdr:colOff>
      <xdr:row>164</xdr:row>
      <xdr:rowOff>0</xdr:rowOff>
    </xdr:to>
    <xdr:sp macro="" textlink="">
      <xdr:nvSpPr>
        <xdr:cNvPr id="400" name="rect">
          <a:extLst>
            <a:ext uri="{FF2B5EF4-FFF2-40B4-BE49-F238E27FC236}">
              <a16:creationId xmlns:a16="http://schemas.microsoft.com/office/drawing/2014/main" xmlns="" id="{C3503B3D-FC4B-405B-AD15-216F20051918}"/>
            </a:ext>
          </a:extLst>
        </xdr:cNvPr>
        <xdr:cNvSpPr/>
      </xdr:nvSpPr>
      <xdr:spPr>
        <a:xfrm>
          <a:off x="5684751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2058271</xdr:colOff>
      <xdr:row>164</xdr:row>
      <xdr:rowOff>0</xdr:rowOff>
    </xdr:to>
    <xdr:sp macro="" textlink="">
      <xdr:nvSpPr>
        <xdr:cNvPr id="401" name="rect">
          <a:extLst>
            <a:ext uri="{FF2B5EF4-FFF2-40B4-BE49-F238E27FC236}">
              <a16:creationId xmlns:a16="http://schemas.microsoft.com/office/drawing/2014/main" xmlns="" id="{1520D8D4-8DE8-436F-97A7-1F6B00D66C11}"/>
            </a:ext>
          </a:extLst>
        </xdr:cNvPr>
        <xdr:cNvSpPr/>
      </xdr:nvSpPr>
      <xdr:spPr>
        <a:xfrm>
          <a:off x="5684751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2058271</xdr:colOff>
      <xdr:row>164</xdr:row>
      <xdr:rowOff>0</xdr:rowOff>
    </xdr:to>
    <xdr:sp macro="" textlink="">
      <xdr:nvSpPr>
        <xdr:cNvPr id="402" name="rect">
          <a:extLst>
            <a:ext uri="{FF2B5EF4-FFF2-40B4-BE49-F238E27FC236}">
              <a16:creationId xmlns:a16="http://schemas.microsoft.com/office/drawing/2014/main" xmlns="" id="{2884F2CE-FF9F-44B8-B39E-FE32B6471163}"/>
            </a:ext>
          </a:extLst>
        </xdr:cNvPr>
        <xdr:cNvSpPr/>
      </xdr:nvSpPr>
      <xdr:spPr>
        <a:xfrm>
          <a:off x="5684751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3</xdr:col>
      <xdr:colOff>47052</xdr:colOff>
      <xdr:row>166</xdr:row>
      <xdr:rowOff>0</xdr:rowOff>
    </xdr:to>
    <xdr:sp macro="" textlink="">
      <xdr:nvSpPr>
        <xdr:cNvPr id="403" name="rect">
          <a:extLst>
            <a:ext uri="{FF2B5EF4-FFF2-40B4-BE49-F238E27FC236}">
              <a16:creationId xmlns:a16="http://schemas.microsoft.com/office/drawing/2014/main" xmlns="" id="{8F87310C-A7C8-43F4-94A7-522CA009D349}"/>
            </a:ext>
          </a:extLst>
        </xdr:cNvPr>
        <xdr:cNvSpPr/>
      </xdr:nvSpPr>
      <xdr:spPr>
        <a:xfrm>
          <a:off x="5675763" y="845820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3</xdr:col>
      <xdr:colOff>47052</xdr:colOff>
      <xdr:row>166</xdr:row>
      <xdr:rowOff>0</xdr:rowOff>
    </xdr:to>
    <xdr:sp macro="" textlink="">
      <xdr:nvSpPr>
        <xdr:cNvPr id="404" name="rect">
          <a:extLst>
            <a:ext uri="{FF2B5EF4-FFF2-40B4-BE49-F238E27FC236}">
              <a16:creationId xmlns:a16="http://schemas.microsoft.com/office/drawing/2014/main" xmlns="" id="{8BA5AA7D-DF8C-4114-B0ED-F38737C44CA8}"/>
            </a:ext>
          </a:extLst>
        </xdr:cNvPr>
        <xdr:cNvSpPr/>
      </xdr:nvSpPr>
      <xdr:spPr>
        <a:xfrm>
          <a:off x="5675763" y="845820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49596</xdr:colOff>
      <xdr:row>166</xdr:row>
      <xdr:rowOff>0</xdr:rowOff>
    </xdr:to>
    <xdr:sp macro="" textlink="">
      <xdr:nvSpPr>
        <xdr:cNvPr id="405" name="rect">
          <a:extLst>
            <a:ext uri="{FF2B5EF4-FFF2-40B4-BE49-F238E27FC236}">
              <a16:creationId xmlns:a16="http://schemas.microsoft.com/office/drawing/2014/main" xmlns="" id="{A78B7E28-E480-4A9A-B4FD-4D854621E195}"/>
            </a:ext>
          </a:extLst>
        </xdr:cNvPr>
        <xdr:cNvSpPr/>
      </xdr:nvSpPr>
      <xdr:spPr>
        <a:xfrm>
          <a:off x="5680257" y="8458200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50867</xdr:colOff>
      <xdr:row>166</xdr:row>
      <xdr:rowOff>0</xdr:rowOff>
    </xdr:to>
    <xdr:sp macro="" textlink="">
      <xdr:nvSpPr>
        <xdr:cNvPr id="406" name="rect">
          <a:extLst>
            <a:ext uri="{FF2B5EF4-FFF2-40B4-BE49-F238E27FC236}">
              <a16:creationId xmlns:a16="http://schemas.microsoft.com/office/drawing/2014/main" xmlns="" id="{B020013D-BC6E-42A4-A4B0-2A3BA544CA2D}"/>
            </a:ext>
          </a:extLst>
        </xdr:cNvPr>
        <xdr:cNvSpPr/>
      </xdr:nvSpPr>
      <xdr:spPr>
        <a:xfrm>
          <a:off x="5680257" y="8458200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48324</xdr:colOff>
      <xdr:row>166</xdr:row>
      <xdr:rowOff>0</xdr:rowOff>
    </xdr:to>
    <xdr:sp macro="" textlink="">
      <xdr:nvSpPr>
        <xdr:cNvPr id="407" name="rect">
          <a:extLst>
            <a:ext uri="{FF2B5EF4-FFF2-40B4-BE49-F238E27FC236}">
              <a16:creationId xmlns:a16="http://schemas.microsoft.com/office/drawing/2014/main" xmlns="" id="{D9BE8C44-C9CF-4BA0-A908-560717F8FDB7}"/>
            </a:ext>
          </a:extLst>
        </xdr:cNvPr>
        <xdr:cNvSpPr/>
      </xdr:nvSpPr>
      <xdr:spPr>
        <a:xfrm>
          <a:off x="5680257" y="845820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48324</xdr:colOff>
      <xdr:row>166</xdr:row>
      <xdr:rowOff>0</xdr:rowOff>
    </xdr:to>
    <xdr:sp macro="" textlink="">
      <xdr:nvSpPr>
        <xdr:cNvPr id="408" name="rect">
          <a:extLst>
            <a:ext uri="{FF2B5EF4-FFF2-40B4-BE49-F238E27FC236}">
              <a16:creationId xmlns:a16="http://schemas.microsoft.com/office/drawing/2014/main" xmlns="" id="{B8BD6F11-2D28-4361-97B3-0F521EFFFEFC}"/>
            </a:ext>
          </a:extLst>
        </xdr:cNvPr>
        <xdr:cNvSpPr/>
      </xdr:nvSpPr>
      <xdr:spPr>
        <a:xfrm>
          <a:off x="5680257" y="845820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3</xdr:col>
      <xdr:colOff>50867</xdr:colOff>
      <xdr:row>166</xdr:row>
      <xdr:rowOff>0</xdr:rowOff>
    </xdr:to>
    <xdr:sp macro="" textlink="">
      <xdr:nvSpPr>
        <xdr:cNvPr id="409" name="rect">
          <a:extLst>
            <a:ext uri="{FF2B5EF4-FFF2-40B4-BE49-F238E27FC236}">
              <a16:creationId xmlns:a16="http://schemas.microsoft.com/office/drawing/2014/main" xmlns="" id="{5DFB709B-2066-47C4-B638-653A282B1657}"/>
            </a:ext>
          </a:extLst>
        </xdr:cNvPr>
        <xdr:cNvSpPr/>
      </xdr:nvSpPr>
      <xdr:spPr>
        <a:xfrm>
          <a:off x="5684751" y="8458200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3</xdr:col>
      <xdr:colOff>52139</xdr:colOff>
      <xdr:row>166</xdr:row>
      <xdr:rowOff>0</xdr:rowOff>
    </xdr:to>
    <xdr:sp macro="" textlink="">
      <xdr:nvSpPr>
        <xdr:cNvPr id="410" name="rect">
          <a:extLst>
            <a:ext uri="{FF2B5EF4-FFF2-40B4-BE49-F238E27FC236}">
              <a16:creationId xmlns:a16="http://schemas.microsoft.com/office/drawing/2014/main" xmlns="" id="{08E8A440-C388-4717-BCA5-6CEDA13D5E4E}"/>
            </a:ext>
          </a:extLst>
        </xdr:cNvPr>
        <xdr:cNvSpPr/>
      </xdr:nvSpPr>
      <xdr:spPr>
        <a:xfrm>
          <a:off x="5684751" y="8458200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166</xdr:row>
      <xdr:rowOff>0</xdr:rowOff>
    </xdr:from>
    <xdr:to>
      <xdr:col>3</xdr:col>
      <xdr:colOff>47052</xdr:colOff>
      <xdr:row>167</xdr:row>
      <xdr:rowOff>0</xdr:rowOff>
    </xdr:to>
    <xdr:sp macro="" textlink="">
      <xdr:nvSpPr>
        <xdr:cNvPr id="411" name="rect">
          <a:extLst>
            <a:ext uri="{FF2B5EF4-FFF2-40B4-BE49-F238E27FC236}">
              <a16:creationId xmlns:a16="http://schemas.microsoft.com/office/drawing/2014/main" xmlns="" id="{AC55058C-AE0C-4A4E-B676-E127ADFB9761}"/>
            </a:ext>
          </a:extLst>
        </xdr:cNvPr>
        <xdr:cNvSpPr/>
      </xdr:nvSpPr>
      <xdr:spPr>
        <a:xfrm>
          <a:off x="5675763" y="890587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166</xdr:row>
      <xdr:rowOff>0</xdr:rowOff>
    </xdr:from>
    <xdr:to>
      <xdr:col>3</xdr:col>
      <xdr:colOff>47052</xdr:colOff>
      <xdr:row>167</xdr:row>
      <xdr:rowOff>0</xdr:rowOff>
    </xdr:to>
    <xdr:sp macro="" textlink="">
      <xdr:nvSpPr>
        <xdr:cNvPr id="412" name="rect">
          <a:extLst>
            <a:ext uri="{FF2B5EF4-FFF2-40B4-BE49-F238E27FC236}">
              <a16:creationId xmlns:a16="http://schemas.microsoft.com/office/drawing/2014/main" xmlns="" id="{ACF5ED01-B589-4673-9174-D0859E2AB79C}"/>
            </a:ext>
          </a:extLst>
        </xdr:cNvPr>
        <xdr:cNvSpPr/>
      </xdr:nvSpPr>
      <xdr:spPr>
        <a:xfrm>
          <a:off x="5675763" y="890587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166</xdr:row>
      <xdr:rowOff>0</xdr:rowOff>
    </xdr:from>
    <xdr:to>
      <xdr:col>3</xdr:col>
      <xdr:colOff>49596</xdr:colOff>
      <xdr:row>167</xdr:row>
      <xdr:rowOff>0</xdr:rowOff>
    </xdr:to>
    <xdr:sp macro="" textlink="">
      <xdr:nvSpPr>
        <xdr:cNvPr id="413" name="rect">
          <a:extLst>
            <a:ext uri="{FF2B5EF4-FFF2-40B4-BE49-F238E27FC236}">
              <a16:creationId xmlns:a16="http://schemas.microsoft.com/office/drawing/2014/main" xmlns="" id="{7DCADC13-E4B6-4E2B-8DB5-B6F453BC4142}"/>
            </a:ext>
          </a:extLst>
        </xdr:cNvPr>
        <xdr:cNvSpPr/>
      </xdr:nvSpPr>
      <xdr:spPr>
        <a:xfrm>
          <a:off x="5680257" y="8905875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166</xdr:row>
      <xdr:rowOff>0</xdr:rowOff>
    </xdr:from>
    <xdr:to>
      <xdr:col>3</xdr:col>
      <xdr:colOff>50867</xdr:colOff>
      <xdr:row>167</xdr:row>
      <xdr:rowOff>0</xdr:rowOff>
    </xdr:to>
    <xdr:sp macro="" textlink="">
      <xdr:nvSpPr>
        <xdr:cNvPr id="414" name="rect">
          <a:extLst>
            <a:ext uri="{FF2B5EF4-FFF2-40B4-BE49-F238E27FC236}">
              <a16:creationId xmlns:a16="http://schemas.microsoft.com/office/drawing/2014/main" xmlns="" id="{C0F76FDA-929C-4308-B439-5D978695B8D1}"/>
            </a:ext>
          </a:extLst>
        </xdr:cNvPr>
        <xdr:cNvSpPr/>
      </xdr:nvSpPr>
      <xdr:spPr>
        <a:xfrm>
          <a:off x="5680257" y="8905875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166</xdr:row>
      <xdr:rowOff>0</xdr:rowOff>
    </xdr:from>
    <xdr:to>
      <xdr:col>3</xdr:col>
      <xdr:colOff>48324</xdr:colOff>
      <xdr:row>167</xdr:row>
      <xdr:rowOff>0</xdr:rowOff>
    </xdr:to>
    <xdr:sp macro="" textlink="">
      <xdr:nvSpPr>
        <xdr:cNvPr id="415" name="rect">
          <a:extLst>
            <a:ext uri="{FF2B5EF4-FFF2-40B4-BE49-F238E27FC236}">
              <a16:creationId xmlns:a16="http://schemas.microsoft.com/office/drawing/2014/main" xmlns="" id="{85E99EAA-20B2-4EA7-A5E1-D8FCC8AD7022}"/>
            </a:ext>
          </a:extLst>
        </xdr:cNvPr>
        <xdr:cNvSpPr/>
      </xdr:nvSpPr>
      <xdr:spPr>
        <a:xfrm>
          <a:off x="5680257" y="890587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166</xdr:row>
      <xdr:rowOff>0</xdr:rowOff>
    </xdr:from>
    <xdr:to>
      <xdr:col>3</xdr:col>
      <xdr:colOff>48324</xdr:colOff>
      <xdr:row>167</xdr:row>
      <xdr:rowOff>0</xdr:rowOff>
    </xdr:to>
    <xdr:sp macro="" textlink="">
      <xdr:nvSpPr>
        <xdr:cNvPr id="416" name="rect">
          <a:extLst>
            <a:ext uri="{FF2B5EF4-FFF2-40B4-BE49-F238E27FC236}">
              <a16:creationId xmlns:a16="http://schemas.microsoft.com/office/drawing/2014/main" xmlns="" id="{E511C0AA-58D9-4D6E-86CD-D82DC2A4D76A}"/>
            </a:ext>
          </a:extLst>
        </xdr:cNvPr>
        <xdr:cNvSpPr/>
      </xdr:nvSpPr>
      <xdr:spPr>
        <a:xfrm>
          <a:off x="5680257" y="890587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166</xdr:row>
      <xdr:rowOff>0</xdr:rowOff>
    </xdr:from>
    <xdr:to>
      <xdr:col>3</xdr:col>
      <xdr:colOff>50867</xdr:colOff>
      <xdr:row>167</xdr:row>
      <xdr:rowOff>0</xdr:rowOff>
    </xdr:to>
    <xdr:sp macro="" textlink="">
      <xdr:nvSpPr>
        <xdr:cNvPr id="417" name="rect">
          <a:extLst>
            <a:ext uri="{FF2B5EF4-FFF2-40B4-BE49-F238E27FC236}">
              <a16:creationId xmlns:a16="http://schemas.microsoft.com/office/drawing/2014/main" xmlns="" id="{1EF90DC6-3688-4A17-A515-E344BDDF34E0}"/>
            </a:ext>
          </a:extLst>
        </xdr:cNvPr>
        <xdr:cNvSpPr/>
      </xdr:nvSpPr>
      <xdr:spPr>
        <a:xfrm>
          <a:off x="5684751" y="8905875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166</xdr:row>
      <xdr:rowOff>0</xdr:rowOff>
    </xdr:from>
    <xdr:to>
      <xdr:col>3</xdr:col>
      <xdr:colOff>52139</xdr:colOff>
      <xdr:row>167</xdr:row>
      <xdr:rowOff>0</xdr:rowOff>
    </xdr:to>
    <xdr:sp macro="" textlink="">
      <xdr:nvSpPr>
        <xdr:cNvPr id="418" name="rect">
          <a:extLst>
            <a:ext uri="{FF2B5EF4-FFF2-40B4-BE49-F238E27FC236}">
              <a16:creationId xmlns:a16="http://schemas.microsoft.com/office/drawing/2014/main" xmlns="" id="{EE25284C-F91C-4643-A21F-239C302EF3FA}"/>
            </a:ext>
          </a:extLst>
        </xdr:cNvPr>
        <xdr:cNvSpPr/>
      </xdr:nvSpPr>
      <xdr:spPr>
        <a:xfrm>
          <a:off x="5684751" y="8905875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3</xdr:col>
      <xdr:colOff>47052</xdr:colOff>
      <xdr:row>164</xdr:row>
      <xdr:rowOff>0</xdr:rowOff>
    </xdr:to>
    <xdr:sp macro="" textlink="">
      <xdr:nvSpPr>
        <xdr:cNvPr id="419" name="rect">
          <a:extLst>
            <a:ext uri="{FF2B5EF4-FFF2-40B4-BE49-F238E27FC236}">
              <a16:creationId xmlns:a16="http://schemas.microsoft.com/office/drawing/2014/main" xmlns="" id="{4C10ED2C-16CF-428F-BEA5-AE25C18815AE}"/>
            </a:ext>
          </a:extLst>
        </xdr:cNvPr>
        <xdr:cNvSpPr/>
      </xdr:nvSpPr>
      <xdr:spPr>
        <a:xfrm>
          <a:off x="5675763" y="756285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420" name="rect">
          <a:extLst>
            <a:ext uri="{FF2B5EF4-FFF2-40B4-BE49-F238E27FC236}">
              <a16:creationId xmlns:a16="http://schemas.microsoft.com/office/drawing/2014/main" xmlns="" id="{51D08F25-FF2B-49B8-9BF2-53F6D5FD431E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421" name="rect">
          <a:extLst>
            <a:ext uri="{FF2B5EF4-FFF2-40B4-BE49-F238E27FC236}">
              <a16:creationId xmlns:a16="http://schemas.microsoft.com/office/drawing/2014/main" xmlns="" id="{ADA87A5A-401E-4A24-89F1-D42F1EC434AA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422" name="rect">
          <a:extLst>
            <a:ext uri="{FF2B5EF4-FFF2-40B4-BE49-F238E27FC236}">
              <a16:creationId xmlns:a16="http://schemas.microsoft.com/office/drawing/2014/main" xmlns="" id="{83E9CC18-77B1-40A7-BF72-96FED5CD180F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3</xdr:col>
      <xdr:colOff>47052</xdr:colOff>
      <xdr:row>164</xdr:row>
      <xdr:rowOff>0</xdr:rowOff>
    </xdr:to>
    <xdr:sp macro="" textlink="">
      <xdr:nvSpPr>
        <xdr:cNvPr id="423" name="rect">
          <a:extLst>
            <a:ext uri="{FF2B5EF4-FFF2-40B4-BE49-F238E27FC236}">
              <a16:creationId xmlns:a16="http://schemas.microsoft.com/office/drawing/2014/main" xmlns="" id="{14F62D0A-1314-440D-B35C-1C6C43D19ED5}"/>
            </a:ext>
          </a:extLst>
        </xdr:cNvPr>
        <xdr:cNvSpPr/>
      </xdr:nvSpPr>
      <xdr:spPr>
        <a:xfrm>
          <a:off x="5675763" y="756285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424" name="rect">
          <a:extLst>
            <a:ext uri="{FF2B5EF4-FFF2-40B4-BE49-F238E27FC236}">
              <a16:creationId xmlns:a16="http://schemas.microsoft.com/office/drawing/2014/main" xmlns="" id="{961A3CC0-8270-482A-BDA5-F0918E828302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425" name="rect">
          <a:extLst>
            <a:ext uri="{FF2B5EF4-FFF2-40B4-BE49-F238E27FC236}">
              <a16:creationId xmlns:a16="http://schemas.microsoft.com/office/drawing/2014/main" xmlns="" id="{00F191DD-DB97-4AE2-93F5-0B43BAC1F5EB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426" name="rect">
          <a:extLst>
            <a:ext uri="{FF2B5EF4-FFF2-40B4-BE49-F238E27FC236}">
              <a16:creationId xmlns:a16="http://schemas.microsoft.com/office/drawing/2014/main" xmlns="" id="{39C31B88-8E0D-482B-96FA-C90F5A48EFBD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49596</xdr:colOff>
      <xdr:row>164</xdr:row>
      <xdr:rowOff>0</xdr:rowOff>
    </xdr:to>
    <xdr:sp macro="" textlink="">
      <xdr:nvSpPr>
        <xdr:cNvPr id="427" name="rect">
          <a:extLst>
            <a:ext uri="{FF2B5EF4-FFF2-40B4-BE49-F238E27FC236}">
              <a16:creationId xmlns:a16="http://schemas.microsoft.com/office/drawing/2014/main" xmlns="" id="{88F3DD55-A381-4302-970D-002A96EE14E1}"/>
            </a:ext>
          </a:extLst>
        </xdr:cNvPr>
        <xdr:cNvSpPr/>
      </xdr:nvSpPr>
      <xdr:spPr>
        <a:xfrm>
          <a:off x="5680257" y="7562850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428" name="rect">
          <a:extLst>
            <a:ext uri="{FF2B5EF4-FFF2-40B4-BE49-F238E27FC236}">
              <a16:creationId xmlns:a16="http://schemas.microsoft.com/office/drawing/2014/main" xmlns="" id="{F986DFFC-4790-494C-AEEF-4BE5DFB03CD2}"/>
            </a:ext>
          </a:extLst>
        </xdr:cNvPr>
        <xdr:cNvSpPr/>
      </xdr:nvSpPr>
      <xdr:spPr>
        <a:xfrm>
          <a:off x="5680257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429" name="rect">
          <a:extLst>
            <a:ext uri="{FF2B5EF4-FFF2-40B4-BE49-F238E27FC236}">
              <a16:creationId xmlns:a16="http://schemas.microsoft.com/office/drawing/2014/main" xmlns="" id="{81E8A54F-0C47-4DD7-AC5A-EF4F6CA98F24}"/>
            </a:ext>
          </a:extLst>
        </xdr:cNvPr>
        <xdr:cNvSpPr/>
      </xdr:nvSpPr>
      <xdr:spPr>
        <a:xfrm>
          <a:off x="5680257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430" name="rect">
          <a:extLst>
            <a:ext uri="{FF2B5EF4-FFF2-40B4-BE49-F238E27FC236}">
              <a16:creationId xmlns:a16="http://schemas.microsoft.com/office/drawing/2014/main" xmlns="" id="{E82E82D8-57F2-4C6F-A24C-547DDD9ABB7D}"/>
            </a:ext>
          </a:extLst>
        </xdr:cNvPr>
        <xdr:cNvSpPr/>
      </xdr:nvSpPr>
      <xdr:spPr>
        <a:xfrm>
          <a:off x="5680257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50867</xdr:colOff>
      <xdr:row>164</xdr:row>
      <xdr:rowOff>0</xdr:rowOff>
    </xdr:to>
    <xdr:sp macro="" textlink="">
      <xdr:nvSpPr>
        <xdr:cNvPr id="431" name="rect">
          <a:extLst>
            <a:ext uri="{FF2B5EF4-FFF2-40B4-BE49-F238E27FC236}">
              <a16:creationId xmlns:a16="http://schemas.microsoft.com/office/drawing/2014/main" xmlns="" id="{96D9EB16-0A5A-403F-B624-7B478A7527BE}"/>
            </a:ext>
          </a:extLst>
        </xdr:cNvPr>
        <xdr:cNvSpPr/>
      </xdr:nvSpPr>
      <xdr:spPr>
        <a:xfrm>
          <a:off x="5680257" y="7562850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2053777</xdr:colOff>
      <xdr:row>164</xdr:row>
      <xdr:rowOff>0</xdr:rowOff>
    </xdr:to>
    <xdr:sp macro="" textlink="">
      <xdr:nvSpPr>
        <xdr:cNvPr id="432" name="rect">
          <a:extLst>
            <a:ext uri="{FF2B5EF4-FFF2-40B4-BE49-F238E27FC236}">
              <a16:creationId xmlns:a16="http://schemas.microsoft.com/office/drawing/2014/main" xmlns="" id="{8881E060-EE94-4070-8478-82A381ED1784}"/>
            </a:ext>
          </a:extLst>
        </xdr:cNvPr>
        <xdr:cNvSpPr/>
      </xdr:nvSpPr>
      <xdr:spPr>
        <a:xfrm>
          <a:off x="5680257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2053777</xdr:colOff>
      <xdr:row>164</xdr:row>
      <xdr:rowOff>0</xdr:rowOff>
    </xdr:to>
    <xdr:sp macro="" textlink="">
      <xdr:nvSpPr>
        <xdr:cNvPr id="433" name="rect">
          <a:extLst>
            <a:ext uri="{FF2B5EF4-FFF2-40B4-BE49-F238E27FC236}">
              <a16:creationId xmlns:a16="http://schemas.microsoft.com/office/drawing/2014/main" xmlns="" id="{D4C9408A-F428-4B9A-B0BD-63C56E955E1C}"/>
            </a:ext>
          </a:extLst>
        </xdr:cNvPr>
        <xdr:cNvSpPr/>
      </xdr:nvSpPr>
      <xdr:spPr>
        <a:xfrm>
          <a:off x="5680257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2053777</xdr:colOff>
      <xdr:row>164</xdr:row>
      <xdr:rowOff>0</xdr:rowOff>
    </xdr:to>
    <xdr:sp macro="" textlink="">
      <xdr:nvSpPr>
        <xdr:cNvPr id="434" name="rect">
          <a:extLst>
            <a:ext uri="{FF2B5EF4-FFF2-40B4-BE49-F238E27FC236}">
              <a16:creationId xmlns:a16="http://schemas.microsoft.com/office/drawing/2014/main" xmlns="" id="{5C01A400-EB3A-4903-A914-9E7C5DC6F27F}"/>
            </a:ext>
          </a:extLst>
        </xdr:cNvPr>
        <xdr:cNvSpPr/>
      </xdr:nvSpPr>
      <xdr:spPr>
        <a:xfrm>
          <a:off x="5680257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48324</xdr:colOff>
      <xdr:row>164</xdr:row>
      <xdr:rowOff>0</xdr:rowOff>
    </xdr:to>
    <xdr:sp macro="" textlink="">
      <xdr:nvSpPr>
        <xdr:cNvPr id="435" name="rect">
          <a:extLst>
            <a:ext uri="{FF2B5EF4-FFF2-40B4-BE49-F238E27FC236}">
              <a16:creationId xmlns:a16="http://schemas.microsoft.com/office/drawing/2014/main" xmlns="" id="{04918B87-C145-43F9-A522-DD341109970D}"/>
            </a:ext>
          </a:extLst>
        </xdr:cNvPr>
        <xdr:cNvSpPr/>
      </xdr:nvSpPr>
      <xdr:spPr>
        <a:xfrm>
          <a:off x="5680257" y="756285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436" name="rect">
          <a:extLst>
            <a:ext uri="{FF2B5EF4-FFF2-40B4-BE49-F238E27FC236}">
              <a16:creationId xmlns:a16="http://schemas.microsoft.com/office/drawing/2014/main" xmlns="" id="{545B9F1E-9D05-459F-BE1D-5FCEB6E75A57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437" name="rect">
          <a:extLst>
            <a:ext uri="{FF2B5EF4-FFF2-40B4-BE49-F238E27FC236}">
              <a16:creationId xmlns:a16="http://schemas.microsoft.com/office/drawing/2014/main" xmlns="" id="{54EBB27E-EABB-4F20-B38B-B80E858E4535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438" name="rect">
          <a:extLst>
            <a:ext uri="{FF2B5EF4-FFF2-40B4-BE49-F238E27FC236}">
              <a16:creationId xmlns:a16="http://schemas.microsoft.com/office/drawing/2014/main" xmlns="" id="{107145CD-8878-4B65-B208-920BB0C150C5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48324</xdr:colOff>
      <xdr:row>164</xdr:row>
      <xdr:rowOff>0</xdr:rowOff>
    </xdr:to>
    <xdr:sp macro="" textlink="">
      <xdr:nvSpPr>
        <xdr:cNvPr id="439" name="rect">
          <a:extLst>
            <a:ext uri="{FF2B5EF4-FFF2-40B4-BE49-F238E27FC236}">
              <a16:creationId xmlns:a16="http://schemas.microsoft.com/office/drawing/2014/main" xmlns="" id="{08029A0D-7CF5-4537-BB3E-FD12C56DB2C5}"/>
            </a:ext>
          </a:extLst>
        </xdr:cNvPr>
        <xdr:cNvSpPr/>
      </xdr:nvSpPr>
      <xdr:spPr>
        <a:xfrm>
          <a:off x="5680257" y="756285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440" name="rect">
          <a:extLst>
            <a:ext uri="{FF2B5EF4-FFF2-40B4-BE49-F238E27FC236}">
              <a16:creationId xmlns:a16="http://schemas.microsoft.com/office/drawing/2014/main" xmlns="" id="{D91A3EEB-AD52-4978-A945-CE62A18901AE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441" name="rect">
          <a:extLst>
            <a:ext uri="{FF2B5EF4-FFF2-40B4-BE49-F238E27FC236}">
              <a16:creationId xmlns:a16="http://schemas.microsoft.com/office/drawing/2014/main" xmlns="" id="{32DD6E6A-805C-480F-A5E9-653508165050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442" name="rect">
          <a:extLst>
            <a:ext uri="{FF2B5EF4-FFF2-40B4-BE49-F238E27FC236}">
              <a16:creationId xmlns:a16="http://schemas.microsoft.com/office/drawing/2014/main" xmlns="" id="{F9A8A0F0-BDF6-4395-A5E3-8A1253D65038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3</xdr:col>
      <xdr:colOff>50867</xdr:colOff>
      <xdr:row>164</xdr:row>
      <xdr:rowOff>0</xdr:rowOff>
    </xdr:to>
    <xdr:sp macro="" textlink="">
      <xdr:nvSpPr>
        <xdr:cNvPr id="443" name="rect">
          <a:extLst>
            <a:ext uri="{FF2B5EF4-FFF2-40B4-BE49-F238E27FC236}">
              <a16:creationId xmlns:a16="http://schemas.microsoft.com/office/drawing/2014/main" xmlns="" id="{AB9D82CF-6C92-46D9-9E58-6F099AB79412}"/>
            </a:ext>
          </a:extLst>
        </xdr:cNvPr>
        <xdr:cNvSpPr/>
      </xdr:nvSpPr>
      <xdr:spPr>
        <a:xfrm>
          <a:off x="5684751" y="7562850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444" name="rect">
          <a:extLst>
            <a:ext uri="{FF2B5EF4-FFF2-40B4-BE49-F238E27FC236}">
              <a16:creationId xmlns:a16="http://schemas.microsoft.com/office/drawing/2014/main" xmlns="" id="{047B98C3-2606-4227-91E4-79AC461E2BC5}"/>
            </a:ext>
          </a:extLst>
        </xdr:cNvPr>
        <xdr:cNvSpPr/>
      </xdr:nvSpPr>
      <xdr:spPr>
        <a:xfrm>
          <a:off x="5684751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445" name="rect">
          <a:extLst>
            <a:ext uri="{FF2B5EF4-FFF2-40B4-BE49-F238E27FC236}">
              <a16:creationId xmlns:a16="http://schemas.microsoft.com/office/drawing/2014/main" xmlns="" id="{F16CEAEF-7405-4C23-9F83-C80A9568EB21}"/>
            </a:ext>
          </a:extLst>
        </xdr:cNvPr>
        <xdr:cNvSpPr/>
      </xdr:nvSpPr>
      <xdr:spPr>
        <a:xfrm>
          <a:off x="5684751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446" name="rect">
          <a:extLst>
            <a:ext uri="{FF2B5EF4-FFF2-40B4-BE49-F238E27FC236}">
              <a16:creationId xmlns:a16="http://schemas.microsoft.com/office/drawing/2014/main" xmlns="" id="{83A9476C-5253-4D47-A0BC-77FC9A5613F3}"/>
            </a:ext>
          </a:extLst>
        </xdr:cNvPr>
        <xdr:cNvSpPr/>
      </xdr:nvSpPr>
      <xdr:spPr>
        <a:xfrm>
          <a:off x="5684751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3</xdr:col>
      <xdr:colOff>52139</xdr:colOff>
      <xdr:row>164</xdr:row>
      <xdr:rowOff>0</xdr:rowOff>
    </xdr:to>
    <xdr:sp macro="" textlink="">
      <xdr:nvSpPr>
        <xdr:cNvPr id="447" name="rect">
          <a:extLst>
            <a:ext uri="{FF2B5EF4-FFF2-40B4-BE49-F238E27FC236}">
              <a16:creationId xmlns:a16="http://schemas.microsoft.com/office/drawing/2014/main" xmlns="" id="{7096478D-9AFB-4B6A-A9FF-AA130B385D04}"/>
            </a:ext>
          </a:extLst>
        </xdr:cNvPr>
        <xdr:cNvSpPr/>
      </xdr:nvSpPr>
      <xdr:spPr>
        <a:xfrm>
          <a:off x="5684751" y="7562850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2058271</xdr:colOff>
      <xdr:row>164</xdr:row>
      <xdr:rowOff>0</xdr:rowOff>
    </xdr:to>
    <xdr:sp macro="" textlink="">
      <xdr:nvSpPr>
        <xdr:cNvPr id="448" name="rect">
          <a:extLst>
            <a:ext uri="{FF2B5EF4-FFF2-40B4-BE49-F238E27FC236}">
              <a16:creationId xmlns:a16="http://schemas.microsoft.com/office/drawing/2014/main" xmlns="" id="{F336E620-9BC3-41ED-A2B9-9C34FCC9B32D}"/>
            </a:ext>
          </a:extLst>
        </xdr:cNvPr>
        <xdr:cNvSpPr/>
      </xdr:nvSpPr>
      <xdr:spPr>
        <a:xfrm>
          <a:off x="5684751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2058271</xdr:colOff>
      <xdr:row>164</xdr:row>
      <xdr:rowOff>0</xdr:rowOff>
    </xdr:to>
    <xdr:sp macro="" textlink="">
      <xdr:nvSpPr>
        <xdr:cNvPr id="449" name="rect">
          <a:extLst>
            <a:ext uri="{FF2B5EF4-FFF2-40B4-BE49-F238E27FC236}">
              <a16:creationId xmlns:a16="http://schemas.microsoft.com/office/drawing/2014/main" xmlns="" id="{397DF925-D113-4938-A52F-0813AF10470B}"/>
            </a:ext>
          </a:extLst>
        </xdr:cNvPr>
        <xdr:cNvSpPr/>
      </xdr:nvSpPr>
      <xdr:spPr>
        <a:xfrm>
          <a:off x="5684751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2058271</xdr:colOff>
      <xdr:row>164</xdr:row>
      <xdr:rowOff>0</xdr:rowOff>
    </xdr:to>
    <xdr:sp macro="" textlink="">
      <xdr:nvSpPr>
        <xdr:cNvPr id="450" name="rect">
          <a:extLst>
            <a:ext uri="{FF2B5EF4-FFF2-40B4-BE49-F238E27FC236}">
              <a16:creationId xmlns:a16="http://schemas.microsoft.com/office/drawing/2014/main" xmlns="" id="{4B569293-B97F-4E56-8404-155CC45BD24F}"/>
            </a:ext>
          </a:extLst>
        </xdr:cNvPr>
        <xdr:cNvSpPr/>
      </xdr:nvSpPr>
      <xdr:spPr>
        <a:xfrm>
          <a:off x="5684751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451" name="rect">
          <a:extLst>
            <a:ext uri="{FF2B5EF4-FFF2-40B4-BE49-F238E27FC236}">
              <a16:creationId xmlns:a16="http://schemas.microsoft.com/office/drawing/2014/main" xmlns="" id="{455CE2C0-87FE-4DB0-8929-512479489D46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452" name="rect">
          <a:extLst>
            <a:ext uri="{FF2B5EF4-FFF2-40B4-BE49-F238E27FC236}">
              <a16:creationId xmlns:a16="http://schemas.microsoft.com/office/drawing/2014/main" xmlns="" id="{173995C4-E0F9-42E8-87AC-AAC8A01DDFA2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49596</xdr:colOff>
      <xdr:row>165</xdr:row>
      <xdr:rowOff>0</xdr:rowOff>
    </xdr:to>
    <xdr:sp macro="" textlink="">
      <xdr:nvSpPr>
        <xdr:cNvPr id="453" name="rect">
          <a:extLst>
            <a:ext uri="{FF2B5EF4-FFF2-40B4-BE49-F238E27FC236}">
              <a16:creationId xmlns:a16="http://schemas.microsoft.com/office/drawing/2014/main" xmlns="" id="{62367D41-F831-446A-AA51-205E4D18DCC2}"/>
            </a:ext>
          </a:extLst>
        </xdr:cNvPr>
        <xdr:cNvSpPr/>
      </xdr:nvSpPr>
      <xdr:spPr>
        <a:xfrm>
          <a:off x="5680257" y="8010525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454" name="rect">
          <a:extLst>
            <a:ext uri="{FF2B5EF4-FFF2-40B4-BE49-F238E27FC236}">
              <a16:creationId xmlns:a16="http://schemas.microsoft.com/office/drawing/2014/main" xmlns="" id="{4557F739-B59D-485C-BD16-F6D982EBAADF}"/>
            </a:ext>
          </a:extLst>
        </xdr:cNvPr>
        <xdr:cNvSpPr/>
      </xdr:nvSpPr>
      <xdr:spPr>
        <a:xfrm>
          <a:off x="5680257" y="8010525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455" name="rect">
          <a:extLst>
            <a:ext uri="{FF2B5EF4-FFF2-40B4-BE49-F238E27FC236}">
              <a16:creationId xmlns:a16="http://schemas.microsoft.com/office/drawing/2014/main" xmlns="" id="{B9CE1E4B-FD20-4EEB-A3AB-12DC6D0E77AD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456" name="rect">
          <a:extLst>
            <a:ext uri="{FF2B5EF4-FFF2-40B4-BE49-F238E27FC236}">
              <a16:creationId xmlns:a16="http://schemas.microsoft.com/office/drawing/2014/main" xmlns="" id="{825C03E0-6796-4939-9E56-B82AC6D6D15D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457" name="rect">
          <a:extLst>
            <a:ext uri="{FF2B5EF4-FFF2-40B4-BE49-F238E27FC236}">
              <a16:creationId xmlns:a16="http://schemas.microsoft.com/office/drawing/2014/main" xmlns="" id="{B487D2AD-9EA5-42FB-86CE-50EAAF50BD37}"/>
            </a:ext>
          </a:extLst>
        </xdr:cNvPr>
        <xdr:cNvSpPr/>
      </xdr:nvSpPr>
      <xdr:spPr>
        <a:xfrm>
          <a:off x="5684751" y="8010525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52139</xdr:colOff>
      <xdr:row>165</xdr:row>
      <xdr:rowOff>0</xdr:rowOff>
    </xdr:to>
    <xdr:sp macro="" textlink="">
      <xdr:nvSpPr>
        <xdr:cNvPr id="458" name="rect">
          <a:extLst>
            <a:ext uri="{FF2B5EF4-FFF2-40B4-BE49-F238E27FC236}">
              <a16:creationId xmlns:a16="http://schemas.microsoft.com/office/drawing/2014/main" xmlns="" id="{7F308293-F2A8-4CBE-85B8-843A9F12B9A2}"/>
            </a:ext>
          </a:extLst>
        </xdr:cNvPr>
        <xdr:cNvSpPr/>
      </xdr:nvSpPr>
      <xdr:spPr>
        <a:xfrm>
          <a:off x="5684751" y="8010525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3</xdr:col>
      <xdr:colOff>47052</xdr:colOff>
      <xdr:row>166</xdr:row>
      <xdr:rowOff>0</xdr:rowOff>
    </xdr:to>
    <xdr:sp macro="" textlink="">
      <xdr:nvSpPr>
        <xdr:cNvPr id="459" name="rect">
          <a:extLst>
            <a:ext uri="{FF2B5EF4-FFF2-40B4-BE49-F238E27FC236}">
              <a16:creationId xmlns:a16="http://schemas.microsoft.com/office/drawing/2014/main" xmlns="" id="{5A73BE3F-2089-425D-AE8C-53833D67C145}"/>
            </a:ext>
          </a:extLst>
        </xdr:cNvPr>
        <xdr:cNvSpPr/>
      </xdr:nvSpPr>
      <xdr:spPr>
        <a:xfrm>
          <a:off x="5675763" y="845820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3</xdr:col>
      <xdr:colOff>47052</xdr:colOff>
      <xdr:row>166</xdr:row>
      <xdr:rowOff>0</xdr:rowOff>
    </xdr:to>
    <xdr:sp macro="" textlink="">
      <xdr:nvSpPr>
        <xdr:cNvPr id="460" name="rect">
          <a:extLst>
            <a:ext uri="{FF2B5EF4-FFF2-40B4-BE49-F238E27FC236}">
              <a16:creationId xmlns:a16="http://schemas.microsoft.com/office/drawing/2014/main" xmlns="" id="{CD468BF3-8905-40DE-AC2F-446709F17028}"/>
            </a:ext>
          </a:extLst>
        </xdr:cNvPr>
        <xdr:cNvSpPr/>
      </xdr:nvSpPr>
      <xdr:spPr>
        <a:xfrm>
          <a:off x="5675763" y="845820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49596</xdr:colOff>
      <xdr:row>166</xdr:row>
      <xdr:rowOff>0</xdr:rowOff>
    </xdr:to>
    <xdr:sp macro="" textlink="">
      <xdr:nvSpPr>
        <xdr:cNvPr id="461" name="rect">
          <a:extLst>
            <a:ext uri="{FF2B5EF4-FFF2-40B4-BE49-F238E27FC236}">
              <a16:creationId xmlns:a16="http://schemas.microsoft.com/office/drawing/2014/main" xmlns="" id="{AB9C26CF-738C-4EFD-94C2-064E5AE750AA}"/>
            </a:ext>
          </a:extLst>
        </xdr:cNvPr>
        <xdr:cNvSpPr/>
      </xdr:nvSpPr>
      <xdr:spPr>
        <a:xfrm>
          <a:off x="5680257" y="8458200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50867</xdr:colOff>
      <xdr:row>166</xdr:row>
      <xdr:rowOff>0</xdr:rowOff>
    </xdr:to>
    <xdr:sp macro="" textlink="">
      <xdr:nvSpPr>
        <xdr:cNvPr id="462" name="rect">
          <a:extLst>
            <a:ext uri="{FF2B5EF4-FFF2-40B4-BE49-F238E27FC236}">
              <a16:creationId xmlns:a16="http://schemas.microsoft.com/office/drawing/2014/main" xmlns="" id="{36E8DB83-4208-44CA-9E7D-9895568A88D1}"/>
            </a:ext>
          </a:extLst>
        </xdr:cNvPr>
        <xdr:cNvSpPr/>
      </xdr:nvSpPr>
      <xdr:spPr>
        <a:xfrm>
          <a:off x="5680257" y="8458200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48324</xdr:colOff>
      <xdr:row>166</xdr:row>
      <xdr:rowOff>0</xdr:rowOff>
    </xdr:to>
    <xdr:sp macro="" textlink="">
      <xdr:nvSpPr>
        <xdr:cNvPr id="463" name="rect">
          <a:extLst>
            <a:ext uri="{FF2B5EF4-FFF2-40B4-BE49-F238E27FC236}">
              <a16:creationId xmlns:a16="http://schemas.microsoft.com/office/drawing/2014/main" xmlns="" id="{B3C80D91-40A5-438C-B8D6-1FB6FF5FF3A2}"/>
            </a:ext>
          </a:extLst>
        </xdr:cNvPr>
        <xdr:cNvSpPr/>
      </xdr:nvSpPr>
      <xdr:spPr>
        <a:xfrm>
          <a:off x="5680257" y="845820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48324</xdr:colOff>
      <xdr:row>166</xdr:row>
      <xdr:rowOff>0</xdr:rowOff>
    </xdr:to>
    <xdr:sp macro="" textlink="">
      <xdr:nvSpPr>
        <xdr:cNvPr id="464" name="rect">
          <a:extLst>
            <a:ext uri="{FF2B5EF4-FFF2-40B4-BE49-F238E27FC236}">
              <a16:creationId xmlns:a16="http://schemas.microsoft.com/office/drawing/2014/main" xmlns="" id="{D5A55E71-DF03-4B70-8C0E-280194829281}"/>
            </a:ext>
          </a:extLst>
        </xdr:cNvPr>
        <xdr:cNvSpPr/>
      </xdr:nvSpPr>
      <xdr:spPr>
        <a:xfrm>
          <a:off x="5680257" y="845820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3</xdr:col>
      <xdr:colOff>50867</xdr:colOff>
      <xdr:row>166</xdr:row>
      <xdr:rowOff>0</xdr:rowOff>
    </xdr:to>
    <xdr:sp macro="" textlink="">
      <xdr:nvSpPr>
        <xdr:cNvPr id="465" name="rect">
          <a:extLst>
            <a:ext uri="{FF2B5EF4-FFF2-40B4-BE49-F238E27FC236}">
              <a16:creationId xmlns:a16="http://schemas.microsoft.com/office/drawing/2014/main" xmlns="" id="{25E3B325-7E22-4E93-AC08-DE974510BE93}"/>
            </a:ext>
          </a:extLst>
        </xdr:cNvPr>
        <xdr:cNvSpPr/>
      </xdr:nvSpPr>
      <xdr:spPr>
        <a:xfrm>
          <a:off x="5684751" y="8458200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3</xdr:col>
      <xdr:colOff>52139</xdr:colOff>
      <xdr:row>166</xdr:row>
      <xdr:rowOff>0</xdr:rowOff>
    </xdr:to>
    <xdr:sp macro="" textlink="">
      <xdr:nvSpPr>
        <xdr:cNvPr id="466" name="rect">
          <a:extLst>
            <a:ext uri="{FF2B5EF4-FFF2-40B4-BE49-F238E27FC236}">
              <a16:creationId xmlns:a16="http://schemas.microsoft.com/office/drawing/2014/main" xmlns="" id="{FE15606A-DD51-43C8-9A44-F9468FA65B4C}"/>
            </a:ext>
          </a:extLst>
        </xdr:cNvPr>
        <xdr:cNvSpPr/>
      </xdr:nvSpPr>
      <xdr:spPr>
        <a:xfrm>
          <a:off x="5684751" y="8458200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3</xdr:col>
      <xdr:colOff>47052</xdr:colOff>
      <xdr:row>164</xdr:row>
      <xdr:rowOff>0</xdr:rowOff>
    </xdr:to>
    <xdr:sp macro="" textlink="">
      <xdr:nvSpPr>
        <xdr:cNvPr id="467" name="rect">
          <a:extLst>
            <a:ext uri="{FF2B5EF4-FFF2-40B4-BE49-F238E27FC236}">
              <a16:creationId xmlns:a16="http://schemas.microsoft.com/office/drawing/2014/main" xmlns="" id="{E4B86574-3FF6-44F1-9148-2AE31C53752A}"/>
            </a:ext>
          </a:extLst>
        </xdr:cNvPr>
        <xdr:cNvSpPr/>
      </xdr:nvSpPr>
      <xdr:spPr>
        <a:xfrm>
          <a:off x="5675763" y="756285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3</xdr:col>
      <xdr:colOff>47052</xdr:colOff>
      <xdr:row>164</xdr:row>
      <xdr:rowOff>0</xdr:rowOff>
    </xdr:to>
    <xdr:sp macro="" textlink="">
      <xdr:nvSpPr>
        <xdr:cNvPr id="468" name="rect">
          <a:extLst>
            <a:ext uri="{FF2B5EF4-FFF2-40B4-BE49-F238E27FC236}">
              <a16:creationId xmlns:a16="http://schemas.microsoft.com/office/drawing/2014/main" xmlns="" id="{DBF4C13C-084E-4986-B1B9-E893F1D501BF}"/>
            </a:ext>
          </a:extLst>
        </xdr:cNvPr>
        <xdr:cNvSpPr/>
      </xdr:nvSpPr>
      <xdr:spPr>
        <a:xfrm>
          <a:off x="5675763" y="756285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49596</xdr:colOff>
      <xdr:row>164</xdr:row>
      <xdr:rowOff>0</xdr:rowOff>
    </xdr:to>
    <xdr:sp macro="" textlink="">
      <xdr:nvSpPr>
        <xdr:cNvPr id="469" name="rect">
          <a:extLst>
            <a:ext uri="{FF2B5EF4-FFF2-40B4-BE49-F238E27FC236}">
              <a16:creationId xmlns:a16="http://schemas.microsoft.com/office/drawing/2014/main" xmlns="" id="{BE255424-3E96-4C40-9E94-7FECBC20FC08}"/>
            </a:ext>
          </a:extLst>
        </xdr:cNvPr>
        <xdr:cNvSpPr/>
      </xdr:nvSpPr>
      <xdr:spPr>
        <a:xfrm>
          <a:off x="5680257" y="7562850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50867</xdr:colOff>
      <xdr:row>164</xdr:row>
      <xdr:rowOff>0</xdr:rowOff>
    </xdr:to>
    <xdr:sp macro="" textlink="">
      <xdr:nvSpPr>
        <xdr:cNvPr id="470" name="rect">
          <a:extLst>
            <a:ext uri="{FF2B5EF4-FFF2-40B4-BE49-F238E27FC236}">
              <a16:creationId xmlns:a16="http://schemas.microsoft.com/office/drawing/2014/main" xmlns="" id="{525F656B-0194-4990-A0C7-160E6231066C}"/>
            </a:ext>
          </a:extLst>
        </xdr:cNvPr>
        <xdr:cNvSpPr/>
      </xdr:nvSpPr>
      <xdr:spPr>
        <a:xfrm>
          <a:off x="5680257" y="7562850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48324</xdr:colOff>
      <xdr:row>164</xdr:row>
      <xdr:rowOff>0</xdr:rowOff>
    </xdr:to>
    <xdr:sp macro="" textlink="">
      <xdr:nvSpPr>
        <xdr:cNvPr id="471" name="rect">
          <a:extLst>
            <a:ext uri="{FF2B5EF4-FFF2-40B4-BE49-F238E27FC236}">
              <a16:creationId xmlns:a16="http://schemas.microsoft.com/office/drawing/2014/main" xmlns="" id="{5338C78C-808B-4990-A0A0-CBA97668DDC2}"/>
            </a:ext>
          </a:extLst>
        </xdr:cNvPr>
        <xdr:cNvSpPr/>
      </xdr:nvSpPr>
      <xdr:spPr>
        <a:xfrm>
          <a:off x="5680257" y="756285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48324</xdr:colOff>
      <xdr:row>164</xdr:row>
      <xdr:rowOff>0</xdr:rowOff>
    </xdr:to>
    <xdr:sp macro="" textlink="">
      <xdr:nvSpPr>
        <xdr:cNvPr id="472" name="rect">
          <a:extLst>
            <a:ext uri="{FF2B5EF4-FFF2-40B4-BE49-F238E27FC236}">
              <a16:creationId xmlns:a16="http://schemas.microsoft.com/office/drawing/2014/main" xmlns="" id="{54BA72AB-7D51-4AA8-ACBA-197E7EC3D32F}"/>
            </a:ext>
          </a:extLst>
        </xdr:cNvPr>
        <xdr:cNvSpPr/>
      </xdr:nvSpPr>
      <xdr:spPr>
        <a:xfrm>
          <a:off x="5680257" y="756285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3</xdr:col>
      <xdr:colOff>50867</xdr:colOff>
      <xdr:row>164</xdr:row>
      <xdr:rowOff>0</xdr:rowOff>
    </xdr:to>
    <xdr:sp macro="" textlink="">
      <xdr:nvSpPr>
        <xdr:cNvPr id="473" name="rect">
          <a:extLst>
            <a:ext uri="{FF2B5EF4-FFF2-40B4-BE49-F238E27FC236}">
              <a16:creationId xmlns:a16="http://schemas.microsoft.com/office/drawing/2014/main" xmlns="" id="{40D64513-0BA6-4B50-B9E2-9C3B70E6ABBC}"/>
            </a:ext>
          </a:extLst>
        </xdr:cNvPr>
        <xdr:cNvSpPr/>
      </xdr:nvSpPr>
      <xdr:spPr>
        <a:xfrm>
          <a:off x="5684751" y="7562850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3</xdr:col>
      <xdr:colOff>52139</xdr:colOff>
      <xdr:row>164</xdr:row>
      <xdr:rowOff>0</xdr:rowOff>
    </xdr:to>
    <xdr:sp macro="" textlink="">
      <xdr:nvSpPr>
        <xdr:cNvPr id="474" name="rect">
          <a:extLst>
            <a:ext uri="{FF2B5EF4-FFF2-40B4-BE49-F238E27FC236}">
              <a16:creationId xmlns:a16="http://schemas.microsoft.com/office/drawing/2014/main" xmlns="" id="{F28F5D28-5853-4644-B6C4-00D859ED7BFB}"/>
            </a:ext>
          </a:extLst>
        </xdr:cNvPr>
        <xdr:cNvSpPr/>
      </xdr:nvSpPr>
      <xdr:spPr>
        <a:xfrm>
          <a:off x="5684751" y="7562850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475" name="rect">
          <a:extLst>
            <a:ext uri="{FF2B5EF4-FFF2-40B4-BE49-F238E27FC236}">
              <a16:creationId xmlns:a16="http://schemas.microsoft.com/office/drawing/2014/main" xmlns="" id="{B84D279C-1C59-4FEA-9DAB-6D0FD8182A28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476" name="rect">
          <a:extLst>
            <a:ext uri="{FF2B5EF4-FFF2-40B4-BE49-F238E27FC236}">
              <a16:creationId xmlns:a16="http://schemas.microsoft.com/office/drawing/2014/main" xmlns="" id="{474006C2-D43C-4429-855D-F50595FBA310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49596</xdr:colOff>
      <xdr:row>165</xdr:row>
      <xdr:rowOff>0</xdr:rowOff>
    </xdr:to>
    <xdr:sp macro="" textlink="">
      <xdr:nvSpPr>
        <xdr:cNvPr id="477" name="rect">
          <a:extLst>
            <a:ext uri="{FF2B5EF4-FFF2-40B4-BE49-F238E27FC236}">
              <a16:creationId xmlns:a16="http://schemas.microsoft.com/office/drawing/2014/main" xmlns="" id="{C9D8B092-407A-4C81-8D8F-35EAC7459FB1}"/>
            </a:ext>
          </a:extLst>
        </xdr:cNvPr>
        <xdr:cNvSpPr/>
      </xdr:nvSpPr>
      <xdr:spPr>
        <a:xfrm>
          <a:off x="5680257" y="8010525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478" name="rect">
          <a:extLst>
            <a:ext uri="{FF2B5EF4-FFF2-40B4-BE49-F238E27FC236}">
              <a16:creationId xmlns:a16="http://schemas.microsoft.com/office/drawing/2014/main" xmlns="" id="{043C11EE-598E-4F01-A4B3-4F67BA4FAD39}"/>
            </a:ext>
          </a:extLst>
        </xdr:cNvPr>
        <xdr:cNvSpPr/>
      </xdr:nvSpPr>
      <xdr:spPr>
        <a:xfrm>
          <a:off x="5680257" y="8010525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479" name="rect">
          <a:extLst>
            <a:ext uri="{FF2B5EF4-FFF2-40B4-BE49-F238E27FC236}">
              <a16:creationId xmlns:a16="http://schemas.microsoft.com/office/drawing/2014/main" xmlns="" id="{D512268C-64B7-41DB-9900-998D073A0375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480" name="rect">
          <a:extLst>
            <a:ext uri="{FF2B5EF4-FFF2-40B4-BE49-F238E27FC236}">
              <a16:creationId xmlns:a16="http://schemas.microsoft.com/office/drawing/2014/main" xmlns="" id="{71249203-F1DD-4DFC-9F03-8C4AF7E08EE0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481" name="rect">
          <a:extLst>
            <a:ext uri="{FF2B5EF4-FFF2-40B4-BE49-F238E27FC236}">
              <a16:creationId xmlns:a16="http://schemas.microsoft.com/office/drawing/2014/main" xmlns="" id="{D7439453-1BFB-44D1-A1AD-8FCA73980431}"/>
            </a:ext>
          </a:extLst>
        </xdr:cNvPr>
        <xdr:cNvSpPr/>
      </xdr:nvSpPr>
      <xdr:spPr>
        <a:xfrm>
          <a:off x="5684751" y="8010525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52139</xdr:colOff>
      <xdr:row>165</xdr:row>
      <xdr:rowOff>0</xdr:rowOff>
    </xdr:to>
    <xdr:sp macro="" textlink="">
      <xdr:nvSpPr>
        <xdr:cNvPr id="482" name="rect">
          <a:extLst>
            <a:ext uri="{FF2B5EF4-FFF2-40B4-BE49-F238E27FC236}">
              <a16:creationId xmlns:a16="http://schemas.microsoft.com/office/drawing/2014/main" xmlns="" id="{9D64E0B4-114F-435E-B423-FA042298ABD2}"/>
            </a:ext>
          </a:extLst>
        </xdr:cNvPr>
        <xdr:cNvSpPr/>
      </xdr:nvSpPr>
      <xdr:spPr>
        <a:xfrm>
          <a:off x="5684751" y="8010525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3</xdr:col>
      <xdr:colOff>47052</xdr:colOff>
      <xdr:row>164</xdr:row>
      <xdr:rowOff>0</xdr:rowOff>
    </xdr:to>
    <xdr:sp macro="" textlink="">
      <xdr:nvSpPr>
        <xdr:cNvPr id="483" name="rect">
          <a:extLst>
            <a:ext uri="{FF2B5EF4-FFF2-40B4-BE49-F238E27FC236}">
              <a16:creationId xmlns:a16="http://schemas.microsoft.com/office/drawing/2014/main" xmlns="" id="{DA3A0760-ADFD-4578-8BF5-0792E3BC5EE2}"/>
            </a:ext>
          </a:extLst>
        </xdr:cNvPr>
        <xdr:cNvSpPr/>
      </xdr:nvSpPr>
      <xdr:spPr>
        <a:xfrm>
          <a:off x="5675763" y="756285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3</xdr:col>
      <xdr:colOff>47052</xdr:colOff>
      <xdr:row>164</xdr:row>
      <xdr:rowOff>0</xdr:rowOff>
    </xdr:to>
    <xdr:sp macro="" textlink="">
      <xdr:nvSpPr>
        <xdr:cNvPr id="484" name="rect">
          <a:extLst>
            <a:ext uri="{FF2B5EF4-FFF2-40B4-BE49-F238E27FC236}">
              <a16:creationId xmlns:a16="http://schemas.microsoft.com/office/drawing/2014/main" xmlns="" id="{5E318B6F-ACAB-4F2A-9832-C1C14BEF0BEE}"/>
            </a:ext>
          </a:extLst>
        </xdr:cNvPr>
        <xdr:cNvSpPr/>
      </xdr:nvSpPr>
      <xdr:spPr>
        <a:xfrm>
          <a:off x="5675763" y="756285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49596</xdr:colOff>
      <xdr:row>164</xdr:row>
      <xdr:rowOff>0</xdr:rowOff>
    </xdr:to>
    <xdr:sp macro="" textlink="">
      <xdr:nvSpPr>
        <xdr:cNvPr id="485" name="rect">
          <a:extLst>
            <a:ext uri="{FF2B5EF4-FFF2-40B4-BE49-F238E27FC236}">
              <a16:creationId xmlns:a16="http://schemas.microsoft.com/office/drawing/2014/main" xmlns="" id="{87288372-066F-431E-8808-91796E4A4540}"/>
            </a:ext>
          </a:extLst>
        </xdr:cNvPr>
        <xdr:cNvSpPr/>
      </xdr:nvSpPr>
      <xdr:spPr>
        <a:xfrm>
          <a:off x="5680257" y="7562850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50867</xdr:colOff>
      <xdr:row>164</xdr:row>
      <xdr:rowOff>0</xdr:rowOff>
    </xdr:to>
    <xdr:sp macro="" textlink="">
      <xdr:nvSpPr>
        <xdr:cNvPr id="486" name="rect">
          <a:extLst>
            <a:ext uri="{FF2B5EF4-FFF2-40B4-BE49-F238E27FC236}">
              <a16:creationId xmlns:a16="http://schemas.microsoft.com/office/drawing/2014/main" xmlns="" id="{0C28AAB9-6A85-4F9E-87BC-0DBB44944FD0}"/>
            </a:ext>
          </a:extLst>
        </xdr:cNvPr>
        <xdr:cNvSpPr/>
      </xdr:nvSpPr>
      <xdr:spPr>
        <a:xfrm>
          <a:off x="5680257" y="7562850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48324</xdr:colOff>
      <xdr:row>164</xdr:row>
      <xdr:rowOff>0</xdr:rowOff>
    </xdr:to>
    <xdr:sp macro="" textlink="">
      <xdr:nvSpPr>
        <xdr:cNvPr id="487" name="rect">
          <a:extLst>
            <a:ext uri="{FF2B5EF4-FFF2-40B4-BE49-F238E27FC236}">
              <a16:creationId xmlns:a16="http://schemas.microsoft.com/office/drawing/2014/main" xmlns="" id="{F5FC415C-519D-45E4-856A-AF24C703FB4B}"/>
            </a:ext>
          </a:extLst>
        </xdr:cNvPr>
        <xdr:cNvSpPr/>
      </xdr:nvSpPr>
      <xdr:spPr>
        <a:xfrm>
          <a:off x="5680257" y="756285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48324</xdr:colOff>
      <xdr:row>164</xdr:row>
      <xdr:rowOff>0</xdr:rowOff>
    </xdr:to>
    <xdr:sp macro="" textlink="">
      <xdr:nvSpPr>
        <xdr:cNvPr id="488" name="rect">
          <a:extLst>
            <a:ext uri="{FF2B5EF4-FFF2-40B4-BE49-F238E27FC236}">
              <a16:creationId xmlns:a16="http://schemas.microsoft.com/office/drawing/2014/main" xmlns="" id="{DDB5F4E6-B452-4755-8275-DA4C66224DED}"/>
            </a:ext>
          </a:extLst>
        </xdr:cNvPr>
        <xdr:cNvSpPr/>
      </xdr:nvSpPr>
      <xdr:spPr>
        <a:xfrm>
          <a:off x="5680257" y="756285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3</xdr:col>
      <xdr:colOff>50867</xdr:colOff>
      <xdr:row>164</xdr:row>
      <xdr:rowOff>0</xdr:rowOff>
    </xdr:to>
    <xdr:sp macro="" textlink="">
      <xdr:nvSpPr>
        <xdr:cNvPr id="489" name="rect">
          <a:extLst>
            <a:ext uri="{FF2B5EF4-FFF2-40B4-BE49-F238E27FC236}">
              <a16:creationId xmlns:a16="http://schemas.microsoft.com/office/drawing/2014/main" xmlns="" id="{B4D896C2-D685-4EA0-AD8D-E6283FF39CBD}"/>
            </a:ext>
          </a:extLst>
        </xdr:cNvPr>
        <xdr:cNvSpPr/>
      </xdr:nvSpPr>
      <xdr:spPr>
        <a:xfrm>
          <a:off x="5684751" y="7562850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3</xdr:col>
      <xdr:colOff>52139</xdr:colOff>
      <xdr:row>164</xdr:row>
      <xdr:rowOff>0</xdr:rowOff>
    </xdr:to>
    <xdr:sp macro="" textlink="">
      <xdr:nvSpPr>
        <xdr:cNvPr id="490" name="rect">
          <a:extLst>
            <a:ext uri="{FF2B5EF4-FFF2-40B4-BE49-F238E27FC236}">
              <a16:creationId xmlns:a16="http://schemas.microsoft.com/office/drawing/2014/main" xmlns="" id="{44F5A07C-62EB-4FC7-8CE4-6E5E11000A74}"/>
            </a:ext>
          </a:extLst>
        </xdr:cNvPr>
        <xdr:cNvSpPr/>
      </xdr:nvSpPr>
      <xdr:spPr>
        <a:xfrm>
          <a:off x="5684751" y="7562850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491" name="rect">
          <a:extLst>
            <a:ext uri="{FF2B5EF4-FFF2-40B4-BE49-F238E27FC236}">
              <a16:creationId xmlns:a16="http://schemas.microsoft.com/office/drawing/2014/main" xmlns="" id="{0AFAC029-07B3-4CC5-A8E3-187571A13AA9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492" name="rect">
          <a:extLst>
            <a:ext uri="{FF2B5EF4-FFF2-40B4-BE49-F238E27FC236}">
              <a16:creationId xmlns:a16="http://schemas.microsoft.com/office/drawing/2014/main" xmlns="" id="{01863FDC-A5D1-4F98-8E2F-4283075430D6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49596</xdr:colOff>
      <xdr:row>165</xdr:row>
      <xdr:rowOff>0</xdr:rowOff>
    </xdr:to>
    <xdr:sp macro="" textlink="">
      <xdr:nvSpPr>
        <xdr:cNvPr id="493" name="rect">
          <a:extLst>
            <a:ext uri="{FF2B5EF4-FFF2-40B4-BE49-F238E27FC236}">
              <a16:creationId xmlns:a16="http://schemas.microsoft.com/office/drawing/2014/main" xmlns="" id="{A391AF65-3DAE-4BF8-9EA4-41A191BD16FE}"/>
            </a:ext>
          </a:extLst>
        </xdr:cNvPr>
        <xdr:cNvSpPr/>
      </xdr:nvSpPr>
      <xdr:spPr>
        <a:xfrm>
          <a:off x="5680257" y="8010525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494" name="rect">
          <a:extLst>
            <a:ext uri="{FF2B5EF4-FFF2-40B4-BE49-F238E27FC236}">
              <a16:creationId xmlns:a16="http://schemas.microsoft.com/office/drawing/2014/main" xmlns="" id="{B7D3D4ED-FB63-45E8-AFE9-2B9AB6F86C96}"/>
            </a:ext>
          </a:extLst>
        </xdr:cNvPr>
        <xdr:cNvSpPr/>
      </xdr:nvSpPr>
      <xdr:spPr>
        <a:xfrm>
          <a:off x="5680257" y="8010525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495" name="rect">
          <a:extLst>
            <a:ext uri="{FF2B5EF4-FFF2-40B4-BE49-F238E27FC236}">
              <a16:creationId xmlns:a16="http://schemas.microsoft.com/office/drawing/2014/main" xmlns="" id="{E11BE733-0F3E-4EDE-87EC-8A8A62684973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496" name="rect">
          <a:extLst>
            <a:ext uri="{FF2B5EF4-FFF2-40B4-BE49-F238E27FC236}">
              <a16:creationId xmlns:a16="http://schemas.microsoft.com/office/drawing/2014/main" xmlns="" id="{74114193-794F-4959-9AE0-19CA73D7F7F9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497" name="rect">
          <a:extLst>
            <a:ext uri="{FF2B5EF4-FFF2-40B4-BE49-F238E27FC236}">
              <a16:creationId xmlns:a16="http://schemas.microsoft.com/office/drawing/2014/main" xmlns="" id="{26B8CB4F-9102-4794-A302-75F89385988B}"/>
            </a:ext>
          </a:extLst>
        </xdr:cNvPr>
        <xdr:cNvSpPr/>
      </xdr:nvSpPr>
      <xdr:spPr>
        <a:xfrm>
          <a:off x="5684751" y="8010525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52139</xdr:colOff>
      <xdr:row>165</xdr:row>
      <xdr:rowOff>0</xdr:rowOff>
    </xdr:to>
    <xdr:sp macro="" textlink="">
      <xdr:nvSpPr>
        <xdr:cNvPr id="498" name="rect">
          <a:extLst>
            <a:ext uri="{FF2B5EF4-FFF2-40B4-BE49-F238E27FC236}">
              <a16:creationId xmlns:a16="http://schemas.microsoft.com/office/drawing/2014/main" xmlns="" id="{3192A71D-0A9A-4350-9D2E-CF897914DBE7}"/>
            </a:ext>
          </a:extLst>
        </xdr:cNvPr>
        <xdr:cNvSpPr/>
      </xdr:nvSpPr>
      <xdr:spPr>
        <a:xfrm>
          <a:off x="5684751" y="8010525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3</xdr:col>
      <xdr:colOff>47052</xdr:colOff>
      <xdr:row>166</xdr:row>
      <xdr:rowOff>0</xdr:rowOff>
    </xdr:to>
    <xdr:sp macro="" textlink="">
      <xdr:nvSpPr>
        <xdr:cNvPr id="499" name="rect">
          <a:extLst>
            <a:ext uri="{FF2B5EF4-FFF2-40B4-BE49-F238E27FC236}">
              <a16:creationId xmlns:a16="http://schemas.microsoft.com/office/drawing/2014/main" xmlns="" id="{FFA47655-5819-4A90-BE74-C696F2308EDA}"/>
            </a:ext>
          </a:extLst>
        </xdr:cNvPr>
        <xdr:cNvSpPr/>
      </xdr:nvSpPr>
      <xdr:spPr>
        <a:xfrm>
          <a:off x="5675763" y="845820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500" name="rect">
          <a:extLst>
            <a:ext uri="{FF2B5EF4-FFF2-40B4-BE49-F238E27FC236}">
              <a16:creationId xmlns:a16="http://schemas.microsoft.com/office/drawing/2014/main" xmlns="" id="{62C337C8-9608-4949-A6D9-239AD91A7B42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501" name="rect">
          <a:extLst>
            <a:ext uri="{FF2B5EF4-FFF2-40B4-BE49-F238E27FC236}">
              <a16:creationId xmlns:a16="http://schemas.microsoft.com/office/drawing/2014/main" xmlns="" id="{C3589355-C3B6-499B-945D-A9B1D57A0C48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502" name="rect">
          <a:extLst>
            <a:ext uri="{FF2B5EF4-FFF2-40B4-BE49-F238E27FC236}">
              <a16:creationId xmlns:a16="http://schemas.microsoft.com/office/drawing/2014/main" xmlns="" id="{26F95735-282D-4469-BCB2-C00FDA7E69B3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3</xdr:col>
      <xdr:colOff>47052</xdr:colOff>
      <xdr:row>166</xdr:row>
      <xdr:rowOff>0</xdr:rowOff>
    </xdr:to>
    <xdr:sp macro="" textlink="">
      <xdr:nvSpPr>
        <xdr:cNvPr id="503" name="rect">
          <a:extLst>
            <a:ext uri="{FF2B5EF4-FFF2-40B4-BE49-F238E27FC236}">
              <a16:creationId xmlns:a16="http://schemas.microsoft.com/office/drawing/2014/main" xmlns="" id="{56674AAF-0E8F-4131-BF47-E557F4E19E5E}"/>
            </a:ext>
          </a:extLst>
        </xdr:cNvPr>
        <xdr:cNvSpPr/>
      </xdr:nvSpPr>
      <xdr:spPr>
        <a:xfrm>
          <a:off x="5675763" y="845820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504" name="rect">
          <a:extLst>
            <a:ext uri="{FF2B5EF4-FFF2-40B4-BE49-F238E27FC236}">
              <a16:creationId xmlns:a16="http://schemas.microsoft.com/office/drawing/2014/main" xmlns="" id="{052434B2-3110-414F-836B-E46498DEF744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505" name="rect">
          <a:extLst>
            <a:ext uri="{FF2B5EF4-FFF2-40B4-BE49-F238E27FC236}">
              <a16:creationId xmlns:a16="http://schemas.microsoft.com/office/drawing/2014/main" xmlns="" id="{A6274472-2975-46E1-8EC7-1F9D5A2AB75A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506" name="rect">
          <a:extLst>
            <a:ext uri="{FF2B5EF4-FFF2-40B4-BE49-F238E27FC236}">
              <a16:creationId xmlns:a16="http://schemas.microsoft.com/office/drawing/2014/main" xmlns="" id="{8A54B348-643B-4835-A323-07730D8559D0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49596</xdr:colOff>
      <xdr:row>166</xdr:row>
      <xdr:rowOff>0</xdr:rowOff>
    </xdr:to>
    <xdr:sp macro="" textlink="">
      <xdr:nvSpPr>
        <xdr:cNvPr id="507" name="rect">
          <a:extLst>
            <a:ext uri="{FF2B5EF4-FFF2-40B4-BE49-F238E27FC236}">
              <a16:creationId xmlns:a16="http://schemas.microsoft.com/office/drawing/2014/main" xmlns="" id="{1D097AD4-BAB4-43CA-9FCD-B64AA8F9D595}"/>
            </a:ext>
          </a:extLst>
        </xdr:cNvPr>
        <xdr:cNvSpPr/>
      </xdr:nvSpPr>
      <xdr:spPr>
        <a:xfrm>
          <a:off x="5680257" y="8458200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508" name="rect">
          <a:extLst>
            <a:ext uri="{FF2B5EF4-FFF2-40B4-BE49-F238E27FC236}">
              <a16:creationId xmlns:a16="http://schemas.microsoft.com/office/drawing/2014/main" xmlns="" id="{B2B73AF5-4764-41ED-B587-CFAFDE8A8188}"/>
            </a:ext>
          </a:extLst>
        </xdr:cNvPr>
        <xdr:cNvSpPr/>
      </xdr:nvSpPr>
      <xdr:spPr>
        <a:xfrm>
          <a:off x="5680257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509" name="rect">
          <a:extLst>
            <a:ext uri="{FF2B5EF4-FFF2-40B4-BE49-F238E27FC236}">
              <a16:creationId xmlns:a16="http://schemas.microsoft.com/office/drawing/2014/main" xmlns="" id="{8214AA7B-A05A-4CA7-A57C-D2C28F038D7E}"/>
            </a:ext>
          </a:extLst>
        </xdr:cNvPr>
        <xdr:cNvSpPr/>
      </xdr:nvSpPr>
      <xdr:spPr>
        <a:xfrm>
          <a:off x="5680257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510" name="rect">
          <a:extLst>
            <a:ext uri="{FF2B5EF4-FFF2-40B4-BE49-F238E27FC236}">
              <a16:creationId xmlns:a16="http://schemas.microsoft.com/office/drawing/2014/main" xmlns="" id="{B661DB1E-B50E-46CC-A160-06A7894280D7}"/>
            </a:ext>
          </a:extLst>
        </xdr:cNvPr>
        <xdr:cNvSpPr/>
      </xdr:nvSpPr>
      <xdr:spPr>
        <a:xfrm>
          <a:off x="5680257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50867</xdr:colOff>
      <xdr:row>166</xdr:row>
      <xdr:rowOff>0</xdr:rowOff>
    </xdr:to>
    <xdr:sp macro="" textlink="">
      <xdr:nvSpPr>
        <xdr:cNvPr id="511" name="rect">
          <a:extLst>
            <a:ext uri="{FF2B5EF4-FFF2-40B4-BE49-F238E27FC236}">
              <a16:creationId xmlns:a16="http://schemas.microsoft.com/office/drawing/2014/main" xmlns="" id="{D22F98F8-39AE-42CF-B376-E574F0DE0D06}"/>
            </a:ext>
          </a:extLst>
        </xdr:cNvPr>
        <xdr:cNvSpPr/>
      </xdr:nvSpPr>
      <xdr:spPr>
        <a:xfrm>
          <a:off x="5680257" y="8458200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2053777</xdr:colOff>
      <xdr:row>166</xdr:row>
      <xdr:rowOff>0</xdr:rowOff>
    </xdr:to>
    <xdr:sp macro="" textlink="">
      <xdr:nvSpPr>
        <xdr:cNvPr id="512" name="rect">
          <a:extLst>
            <a:ext uri="{FF2B5EF4-FFF2-40B4-BE49-F238E27FC236}">
              <a16:creationId xmlns:a16="http://schemas.microsoft.com/office/drawing/2014/main" xmlns="" id="{42ED14D6-9CB5-44AA-BF43-990762A0D7DD}"/>
            </a:ext>
          </a:extLst>
        </xdr:cNvPr>
        <xdr:cNvSpPr/>
      </xdr:nvSpPr>
      <xdr:spPr>
        <a:xfrm>
          <a:off x="5680257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2053777</xdr:colOff>
      <xdr:row>166</xdr:row>
      <xdr:rowOff>0</xdr:rowOff>
    </xdr:to>
    <xdr:sp macro="" textlink="">
      <xdr:nvSpPr>
        <xdr:cNvPr id="513" name="rect">
          <a:extLst>
            <a:ext uri="{FF2B5EF4-FFF2-40B4-BE49-F238E27FC236}">
              <a16:creationId xmlns:a16="http://schemas.microsoft.com/office/drawing/2014/main" xmlns="" id="{7F8DB832-C4DA-4528-B137-9E6B792C60EF}"/>
            </a:ext>
          </a:extLst>
        </xdr:cNvPr>
        <xdr:cNvSpPr/>
      </xdr:nvSpPr>
      <xdr:spPr>
        <a:xfrm>
          <a:off x="5680257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2053777</xdr:colOff>
      <xdr:row>166</xdr:row>
      <xdr:rowOff>0</xdr:rowOff>
    </xdr:to>
    <xdr:sp macro="" textlink="">
      <xdr:nvSpPr>
        <xdr:cNvPr id="514" name="rect">
          <a:extLst>
            <a:ext uri="{FF2B5EF4-FFF2-40B4-BE49-F238E27FC236}">
              <a16:creationId xmlns:a16="http://schemas.microsoft.com/office/drawing/2014/main" xmlns="" id="{B6DA46DC-B1D3-420A-B086-D463D2B2D057}"/>
            </a:ext>
          </a:extLst>
        </xdr:cNvPr>
        <xdr:cNvSpPr/>
      </xdr:nvSpPr>
      <xdr:spPr>
        <a:xfrm>
          <a:off x="5680257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48324</xdr:colOff>
      <xdr:row>166</xdr:row>
      <xdr:rowOff>0</xdr:rowOff>
    </xdr:to>
    <xdr:sp macro="" textlink="">
      <xdr:nvSpPr>
        <xdr:cNvPr id="515" name="rect">
          <a:extLst>
            <a:ext uri="{FF2B5EF4-FFF2-40B4-BE49-F238E27FC236}">
              <a16:creationId xmlns:a16="http://schemas.microsoft.com/office/drawing/2014/main" xmlns="" id="{B8DD3E46-87DD-4AC0-8120-18A41AE7BB17}"/>
            </a:ext>
          </a:extLst>
        </xdr:cNvPr>
        <xdr:cNvSpPr/>
      </xdr:nvSpPr>
      <xdr:spPr>
        <a:xfrm>
          <a:off x="5680257" y="845820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16" name="rect">
          <a:extLst>
            <a:ext uri="{FF2B5EF4-FFF2-40B4-BE49-F238E27FC236}">
              <a16:creationId xmlns:a16="http://schemas.microsoft.com/office/drawing/2014/main" xmlns="" id="{EE49A56E-2C75-4E8A-B6F5-3DE96FA3DA9F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17" name="rect">
          <a:extLst>
            <a:ext uri="{FF2B5EF4-FFF2-40B4-BE49-F238E27FC236}">
              <a16:creationId xmlns:a16="http://schemas.microsoft.com/office/drawing/2014/main" xmlns="" id="{8E3C3FC1-0EA2-4D68-BE32-59C76C182BBB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18" name="rect">
          <a:extLst>
            <a:ext uri="{FF2B5EF4-FFF2-40B4-BE49-F238E27FC236}">
              <a16:creationId xmlns:a16="http://schemas.microsoft.com/office/drawing/2014/main" xmlns="" id="{6B730900-BA8A-450E-993C-711CAF7AA09E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48324</xdr:colOff>
      <xdr:row>166</xdr:row>
      <xdr:rowOff>0</xdr:rowOff>
    </xdr:to>
    <xdr:sp macro="" textlink="">
      <xdr:nvSpPr>
        <xdr:cNvPr id="519" name="rect">
          <a:extLst>
            <a:ext uri="{FF2B5EF4-FFF2-40B4-BE49-F238E27FC236}">
              <a16:creationId xmlns:a16="http://schemas.microsoft.com/office/drawing/2014/main" xmlns="" id="{81FF0134-2A45-426A-AB3B-C10C3DDA55A2}"/>
            </a:ext>
          </a:extLst>
        </xdr:cNvPr>
        <xdr:cNvSpPr/>
      </xdr:nvSpPr>
      <xdr:spPr>
        <a:xfrm>
          <a:off x="5680257" y="845820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20" name="rect">
          <a:extLst>
            <a:ext uri="{FF2B5EF4-FFF2-40B4-BE49-F238E27FC236}">
              <a16:creationId xmlns:a16="http://schemas.microsoft.com/office/drawing/2014/main" xmlns="" id="{6DACD198-8BC7-48EF-A37D-60B630CB764B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21" name="rect">
          <a:extLst>
            <a:ext uri="{FF2B5EF4-FFF2-40B4-BE49-F238E27FC236}">
              <a16:creationId xmlns:a16="http://schemas.microsoft.com/office/drawing/2014/main" xmlns="" id="{0BF32017-575B-470C-B40E-2C57528CCB58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22" name="rect">
          <a:extLst>
            <a:ext uri="{FF2B5EF4-FFF2-40B4-BE49-F238E27FC236}">
              <a16:creationId xmlns:a16="http://schemas.microsoft.com/office/drawing/2014/main" xmlns="" id="{95A88F4F-CCE0-4004-BD5D-03979CC75405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3</xdr:col>
      <xdr:colOff>50867</xdr:colOff>
      <xdr:row>166</xdr:row>
      <xdr:rowOff>0</xdr:rowOff>
    </xdr:to>
    <xdr:sp macro="" textlink="">
      <xdr:nvSpPr>
        <xdr:cNvPr id="523" name="rect">
          <a:extLst>
            <a:ext uri="{FF2B5EF4-FFF2-40B4-BE49-F238E27FC236}">
              <a16:creationId xmlns:a16="http://schemas.microsoft.com/office/drawing/2014/main" xmlns="" id="{8CC52AE8-029E-4E0E-8017-1C66CE60B85A}"/>
            </a:ext>
          </a:extLst>
        </xdr:cNvPr>
        <xdr:cNvSpPr/>
      </xdr:nvSpPr>
      <xdr:spPr>
        <a:xfrm>
          <a:off x="5684751" y="8458200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24" name="rect">
          <a:extLst>
            <a:ext uri="{FF2B5EF4-FFF2-40B4-BE49-F238E27FC236}">
              <a16:creationId xmlns:a16="http://schemas.microsoft.com/office/drawing/2014/main" xmlns="" id="{A4F09FBE-A82C-4450-9EAC-1258FD7175D4}"/>
            </a:ext>
          </a:extLst>
        </xdr:cNvPr>
        <xdr:cNvSpPr/>
      </xdr:nvSpPr>
      <xdr:spPr>
        <a:xfrm>
          <a:off x="5684751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25" name="rect">
          <a:extLst>
            <a:ext uri="{FF2B5EF4-FFF2-40B4-BE49-F238E27FC236}">
              <a16:creationId xmlns:a16="http://schemas.microsoft.com/office/drawing/2014/main" xmlns="" id="{9FBD006B-3346-4B6F-96ED-2BDD824EF13C}"/>
            </a:ext>
          </a:extLst>
        </xdr:cNvPr>
        <xdr:cNvSpPr/>
      </xdr:nvSpPr>
      <xdr:spPr>
        <a:xfrm>
          <a:off x="5684751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26" name="rect">
          <a:extLst>
            <a:ext uri="{FF2B5EF4-FFF2-40B4-BE49-F238E27FC236}">
              <a16:creationId xmlns:a16="http://schemas.microsoft.com/office/drawing/2014/main" xmlns="" id="{A90CCA59-CFAE-42F6-A4E3-5C86C2986A4A}"/>
            </a:ext>
          </a:extLst>
        </xdr:cNvPr>
        <xdr:cNvSpPr/>
      </xdr:nvSpPr>
      <xdr:spPr>
        <a:xfrm>
          <a:off x="5684751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3</xdr:col>
      <xdr:colOff>52139</xdr:colOff>
      <xdr:row>166</xdr:row>
      <xdr:rowOff>0</xdr:rowOff>
    </xdr:to>
    <xdr:sp macro="" textlink="">
      <xdr:nvSpPr>
        <xdr:cNvPr id="527" name="rect">
          <a:extLst>
            <a:ext uri="{FF2B5EF4-FFF2-40B4-BE49-F238E27FC236}">
              <a16:creationId xmlns:a16="http://schemas.microsoft.com/office/drawing/2014/main" xmlns="" id="{D2BFA2AC-C67B-458F-9DF9-000DC3B78C13}"/>
            </a:ext>
          </a:extLst>
        </xdr:cNvPr>
        <xdr:cNvSpPr/>
      </xdr:nvSpPr>
      <xdr:spPr>
        <a:xfrm>
          <a:off x="5684751" y="8458200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2058271</xdr:colOff>
      <xdr:row>166</xdr:row>
      <xdr:rowOff>0</xdr:rowOff>
    </xdr:to>
    <xdr:sp macro="" textlink="">
      <xdr:nvSpPr>
        <xdr:cNvPr id="528" name="rect">
          <a:extLst>
            <a:ext uri="{FF2B5EF4-FFF2-40B4-BE49-F238E27FC236}">
              <a16:creationId xmlns:a16="http://schemas.microsoft.com/office/drawing/2014/main" xmlns="" id="{4F39E559-D3DF-4CB5-8181-43FC41623FBF}"/>
            </a:ext>
          </a:extLst>
        </xdr:cNvPr>
        <xdr:cNvSpPr/>
      </xdr:nvSpPr>
      <xdr:spPr>
        <a:xfrm>
          <a:off x="5684751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2058271</xdr:colOff>
      <xdr:row>166</xdr:row>
      <xdr:rowOff>0</xdr:rowOff>
    </xdr:to>
    <xdr:sp macro="" textlink="">
      <xdr:nvSpPr>
        <xdr:cNvPr id="529" name="rect">
          <a:extLst>
            <a:ext uri="{FF2B5EF4-FFF2-40B4-BE49-F238E27FC236}">
              <a16:creationId xmlns:a16="http://schemas.microsoft.com/office/drawing/2014/main" xmlns="" id="{6EEBF259-7960-47B6-9B87-36C8D13E3FE8}"/>
            </a:ext>
          </a:extLst>
        </xdr:cNvPr>
        <xdr:cNvSpPr/>
      </xdr:nvSpPr>
      <xdr:spPr>
        <a:xfrm>
          <a:off x="5684751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2058271</xdr:colOff>
      <xdr:row>166</xdr:row>
      <xdr:rowOff>0</xdr:rowOff>
    </xdr:to>
    <xdr:sp macro="" textlink="">
      <xdr:nvSpPr>
        <xdr:cNvPr id="530" name="rect">
          <a:extLst>
            <a:ext uri="{FF2B5EF4-FFF2-40B4-BE49-F238E27FC236}">
              <a16:creationId xmlns:a16="http://schemas.microsoft.com/office/drawing/2014/main" xmlns="" id="{1F82B6F3-E0AD-4E6D-A1A1-C3D905B8C563}"/>
            </a:ext>
          </a:extLst>
        </xdr:cNvPr>
        <xdr:cNvSpPr/>
      </xdr:nvSpPr>
      <xdr:spPr>
        <a:xfrm>
          <a:off x="5684751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3</xdr:col>
      <xdr:colOff>47052</xdr:colOff>
      <xdr:row>166</xdr:row>
      <xdr:rowOff>0</xdr:rowOff>
    </xdr:to>
    <xdr:sp macro="" textlink="">
      <xdr:nvSpPr>
        <xdr:cNvPr id="531" name="rect">
          <a:extLst>
            <a:ext uri="{FF2B5EF4-FFF2-40B4-BE49-F238E27FC236}">
              <a16:creationId xmlns:a16="http://schemas.microsoft.com/office/drawing/2014/main" xmlns="" id="{ECAF75A2-C151-4955-A94C-7922A69271ED}"/>
            </a:ext>
          </a:extLst>
        </xdr:cNvPr>
        <xdr:cNvSpPr/>
      </xdr:nvSpPr>
      <xdr:spPr>
        <a:xfrm>
          <a:off x="5675763" y="845820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532" name="rect">
          <a:extLst>
            <a:ext uri="{FF2B5EF4-FFF2-40B4-BE49-F238E27FC236}">
              <a16:creationId xmlns:a16="http://schemas.microsoft.com/office/drawing/2014/main" xmlns="" id="{F344D29A-59C5-4E8B-AF82-A1C1DA113CB7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533" name="rect">
          <a:extLst>
            <a:ext uri="{FF2B5EF4-FFF2-40B4-BE49-F238E27FC236}">
              <a16:creationId xmlns:a16="http://schemas.microsoft.com/office/drawing/2014/main" xmlns="" id="{F8D3EFB7-F77C-40CD-8DE4-CE92C4B92883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534" name="rect">
          <a:extLst>
            <a:ext uri="{FF2B5EF4-FFF2-40B4-BE49-F238E27FC236}">
              <a16:creationId xmlns:a16="http://schemas.microsoft.com/office/drawing/2014/main" xmlns="" id="{A521BCAB-98D4-416B-A0F0-C65A1B9FEDF6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3</xdr:col>
      <xdr:colOff>47052</xdr:colOff>
      <xdr:row>166</xdr:row>
      <xdr:rowOff>0</xdr:rowOff>
    </xdr:to>
    <xdr:sp macro="" textlink="">
      <xdr:nvSpPr>
        <xdr:cNvPr id="535" name="rect">
          <a:extLst>
            <a:ext uri="{FF2B5EF4-FFF2-40B4-BE49-F238E27FC236}">
              <a16:creationId xmlns:a16="http://schemas.microsoft.com/office/drawing/2014/main" xmlns="" id="{609375BC-7025-43C2-887E-7542A3CB633C}"/>
            </a:ext>
          </a:extLst>
        </xdr:cNvPr>
        <xdr:cNvSpPr/>
      </xdr:nvSpPr>
      <xdr:spPr>
        <a:xfrm>
          <a:off x="5675763" y="845820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536" name="rect">
          <a:extLst>
            <a:ext uri="{FF2B5EF4-FFF2-40B4-BE49-F238E27FC236}">
              <a16:creationId xmlns:a16="http://schemas.microsoft.com/office/drawing/2014/main" xmlns="" id="{CFE0F5B5-AA15-488E-962F-365F62C6BB9B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537" name="rect">
          <a:extLst>
            <a:ext uri="{FF2B5EF4-FFF2-40B4-BE49-F238E27FC236}">
              <a16:creationId xmlns:a16="http://schemas.microsoft.com/office/drawing/2014/main" xmlns="" id="{51C8831D-3861-4367-9262-6E9F80C69BE3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538" name="rect">
          <a:extLst>
            <a:ext uri="{FF2B5EF4-FFF2-40B4-BE49-F238E27FC236}">
              <a16:creationId xmlns:a16="http://schemas.microsoft.com/office/drawing/2014/main" xmlns="" id="{FA18EAA2-0779-46C6-9D10-EB9ADD11BB2F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49596</xdr:colOff>
      <xdr:row>166</xdr:row>
      <xdr:rowOff>0</xdr:rowOff>
    </xdr:to>
    <xdr:sp macro="" textlink="">
      <xdr:nvSpPr>
        <xdr:cNvPr id="539" name="rect">
          <a:extLst>
            <a:ext uri="{FF2B5EF4-FFF2-40B4-BE49-F238E27FC236}">
              <a16:creationId xmlns:a16="http://schemas.microsoft.com/office/drawing/2014/main" xmlns="" id="{5D91F124-537D-4B7A-A6AA-46727287D1D6}"/>
            </a:ext>
          </a:extLst>
        </xdr:cNvPr>
        <xdr:cNvSpPr/>
      </xdr:nvSpPr>
      <xdr:spPr>
        <a:xfrm>
          <a:off x="5680257" y="8458200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540" name="rect">
          <a:extLst>
            <a:ext uri="{FF2B5EF4-FFF2-40B4-BE49-F238E27FC236}">
              <a16:creationId xmlns:a16="http://schemas.microsoft.com/office/drawing/2014/main" xmlns="" id="{431F296C-9C33-4BBB-8DBC-2FC973EC0FE0}"/>
            </a:ext>
          </a:extLst>
        </xdr:cNvPr>
        <xdr:cNvSpPr/>
      </xdr:nvSpPr>
      <xdr:spPr>
        <a:xfrm>
          <a:off x="5680257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541" name="rect">
          <a:extLst>
            <a:ext uri="{FF2B5EF4-FFF2-40B4-BE49-F238E27FC236}">
              <a16:creationId xmlns:a16="http://schemas.microsoft.com/office/drawing/2014/main" xmlns="" id="{0B1C4951-9313-4569-B3B3-30FBD0F6645A}"/>
            </a:ext>
          </a:extLst>
        </xdr:cNvPr>
        <xdr:cNvSpPr/>
      </xdr:nvSpPr>
      <xdr:spPr>
        <a:xfrm>
          <a:off x="5680257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542" name="rect">
          <a:extLst>
            <a:ext uri="{FF2B5EF4-FFF2-40B4-BE49-F238E27FC236}">
              <a16:creationId xmlns:a16="http://schemas.microsoft.com/office/drawing/2014/main" xmlns="" id="{35A82538-127A-4478-895A-CE431CDD4AC4}"/>
            </a:ext>
          </a:extLst>
        </xdr:cNvPr>
        <xdr:cNvSpPr/>
      </xdr:nvSpPr>
      <xdr:spPr>
        <a:xfrm>
          <a:off x="5680257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50867</xdr:colOff>
      <xdr:row>166</xdr:row>
      <xdr:rowOff>0</xdr:rowOff>
    </xdr:to>
    <xdr:sp macro="" textlink="">
      <xdr:nvSpPr>
        <xdr:cNvPr id="543" name="rect">
          <a:extLst>
            <a:ext uri="{FF2B5EF4-FFF2-40B4-BE49-F238E27FC236}">
              <a16:creationId xmlns:a16="http://schemas.microsoft.com/office/drawing/2014/main" xmlns="" id="{F7D5D9E4-9510-41F7-ADC3-635F4FC22A94}"/>
            </a:ext>
          </a:extLst>
        </xdr:cNvPr>
        <xdr:cNvSpPr/>
      </xdr:nvSpPr>
      <xdr:spPr>
        <a:xfrm>
          <a:off x="5680257" y="8458200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2053777</xdr:colOff>
      <xdr:row>166</xdr:row>
      <xdr:rowOff>0</xdr:rowOff>
    </xdr:to>
    <xdr:sp macro="" textlink="">
      <xdr:nvSpPr>
        <xdr:cNvPr id="544" name="rect">
          <a:extLst>
            <a:ext uri="{FF2B5EF4-FFF2-40B4-BE49-F238E27FC236}">
              <a16:creationId xmlns:a16="http://schemas.microsoft.com/office/drawing/2014/main" xmlns="" id="{49463E49-2CA0-42BE-B2F3-854D7FAEF7D8}"/>
            </a:ext>
          </a:extLst>
        </xdr:cNvPr>
        <xdr:cNvSpPr/>
      </xdr:nvSpPr>
      <xdr:spPr>
        <a:xfrm>
          <a:off x="5680257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2053777</xdr:colOff>
      <xdr:row>166</xdr:row>
      <xdr:rowOff>0</xdr:rowOff>
    </xdr:to>
    <xdr:sp macro="" textlink="">
      <xdr:nvSpPr>
        <xdr:cNvPr id="545" name="rect">
          <a:extLst>
            <a:ext uri="{FF2B5EF4-FFF2-40B4-BE49-F238E27FC236}">
              <a16:creationId xmlns:a16="http://schemas.microsoft.com/office/drawing/2014/main" xmlns="" id="{A4CB5FD9-E4DA-45EA-B1E0-AFDD5D556F18}"/>
            </a:ext>
          </a:extLst>
        </xdr:cNvPr>
        <xdr:cNvSpPr/>
      </xdr:nvSpPr>
      <xdr:spPr>
        <a:xfrm>
          <a:off x="5680257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2053777</xdr:colOff>
      <xdr:row>166</xdr:row>
      <xdr:rowOff>0</xdr:rowOff>
    </xdr:to>
    <xdr:sp macro="" textlink="">
      <xdr:nvSpPr>
        <xdr:cNvPr id="546" name="rect">
          <a:extLst>
            <a:ext uri="{FF2B5EF4-FFF2-40B4-BE49-F238E27FC236}">
              <a16:creationId xmlns:a16="http://schemas.microsoft.com/office/drawing/2014/main" xmlns="" id="{3C43CF29-4126-4E6E-B127-A63E1EC45EDE}"/>
            </a:ext>
          </a:extLst>
        </xdr:cNvPr>
        <xdr:cNvSpPr/>
      </xdr:nvSpPr>
      <xdr:spPr>
        <a:xfrm>
          <a:off x="5680257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48324</xdr:colOff>
      <xdr:row>166</xdr:row>
      <xdr:rowOff>0</xdr:rowOff>
    </xdr:to>
    <xdr:sp macro="" textlink="">
      <xdr:nvSpPr>
        <xdr:cNvPr id="547" name="rect">
          <a:extLst>
            <a:ext uri="{FF2B5EF4-FFF2-40B4-BE49-F238E27FC236}">
              <a16:creationId xmlns:a16="http://schemas.microsoft.com/office/drawing/2014/main" xmlns="" id="{2B35C740-E228-40A5-B205-2670BE495FAB}"/>
            </a:ext>
          </a:extLst>
        </xdr:cNvPr>
        <xdr:cNvSpPr/>
      </xdr:nvSpPr>
      <xdr:spPr>
        <a:xfrm>
          <a:off x="5680257" y="845820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48" name="rect">
          <a:extLst>
            <a:ext uri="{FF2B5EF4-FFF2-40B4-BE49-F238E27FC236}">
              <a16:creationId xmlns:a16="http://schemas.microsoft.com/office/drawing/2014/main" xmlns="" id="{E89D1B72-0FA9-48DE-A949-F099728D63D1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49" name="rect">
          <a:extLst>
            <a:ext uri="{FF2B5EF4-FFF2-40B4-BE49-F238E27FC236}">
              <a16:creationId xmlns:a16="http://schemas.microsoft.com/office/drawing/2014/main" xmlns="" id="{AE578E9D-AD06-46F3-8295-38C4DB5A92A2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50" name="rect">
          <a:extLst>
            <a:ext uri="{FF2B5EF4-FFF2-40B4-BE49-F238E27FC236}">
              <a16:creationId xmlns:a16="http://schemas.microsoft.com/office/drawing/2014/main" xmlns="" id="{291C4693-9E69-4B72-835E-6990E397B579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48324</xdr:colOff>
      <xdr:row>166</xdr:row>
      <xdr:rowOff>0</xdr:rowOff>
    </xdr:to>
    <xdr:sp macro="" textlink="">
      <xdr:nvSpPr>
        <xdr:cNvPr id="551" name="rect">
          <a:extLst>
            <a:ext uri="{FF2B5EF4-FFF2-40B4-BE49-F238E27FC236}">
              <a16:creationId xmlns:a16="http://schemas.microsoft.com/office/drawing/2014/main" xmlns="" id="{831CC88E-E7D0-4B96-9214-7D5C959697BC}"/>
            </a:ext>
          </a:extLst>
        </xdr:cNvPr>
        <xdr:cNvSpPr/>
      </xdr:nvSpPr>
      <xdr:spPr>
        <a:xfrm>
          <a:off x="5680257" y="845820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52" name="rect">
          <a:extLst>
            <a:ext uri="{FF2B5EF4-FFF2-40B4-BE49-F238E27FC236}">
              <a16:creationId xmlns:a16="http://schemas.microsoft.com/office/drawing/2014/main" xmlns="" id="{C3C0A301-B042-4E85-82C6-F152082A9D73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53" name="rect">
          <a:extLst>
            <a:ext uri="{FF2B5EF4-FFF2-40B4-BE49-F238E27FC236}">
              <a16:creationId xmlns:a16="http://schemas.microsoft.com/office/drawing/2014/main" xmlns="" id="{DDEDF108-7AF3-4BC3-9069-24EA0F57EB7E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54" name="rect">
          <a:extLst>
            <a:ext uri="{FF2B5EF4-FFF2-40B4-BE49-F238E27FC236}">
              <a16:creationId xmlns:a16="http://schemas.microsoft.com/office/drawing/2014/main" xmlns="" id="{4F8D5A3E-BC35-4656-9FDC-CF97AB48E150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3</xdr:col>
      <xdr:colOff>50867</xdr:colOff>
      <xdr:row>166</xdr:row>
      <xdr:rowOff>0</xdr:rowOff>
    </xdr:to>
    <xdr:sp macro="" textlink="">
      <xdr:nvSpPr>
        <xdr:cNvPr id="555" name="rect">
          <a:extLst>
            <a:ext uri="{FF2B5EF4-FFF2-40B4-BE49-F238E27FC236}">
              <a16:creationId xmlns:a16="http://schemas.microsoft.com/office/drawing/2014/main" xmlns="" id="{A088E7A2-972B-48EE-A600-94762FDE549D}"/>
            </a:ext>
          </a:extLst>
        </xdr:cNvPr>
        <xdr:cNvSpPr/>
      </xdr:nvSpPr>
      <xdr:spPr>
        <a:xfrm>
          <a:off x="5684751" y="8458200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56" name="rect">
          <a:extLst>
            <a:ext uri="{FF2B5EF4-FFF2-40B4-BE49-F238E27FC236}">
              <a16:creationId xmlns:a16="http://schemas.microsoft.com/office/drawing/2014/main" xmlns="" id="{29743193-E6C6-4B76-A986-0E9C2E7273DF}"/>
            </a:ext>
          </a:extLst>
        </xdr:cNvPr>
        <xdr:cNvSpPr/>
      </xdr:nvSpPr>
      <xdr:spPr>
        <a:xfrm>
          <a:off x="5684751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57" name="rect">
          <a:extLst>
            <a:ext uri="{FF2B5EF4-FFF2-40B4-BE49-F238E27FC236}">
              <a16:creationId xmlns:a16="http://schemas.microsoft.com/office/drawing/2014/main" xmlns="" id="{9795363A-182A-4542-8DE2-ABA80862B64E}"/>
            </a:ext>
          </a:extLst>
        </xdr:cNvPr>
        <xdr:cNvSpPr/>
      </xdr:nvSpPr>
      <xdr:spPr>
        <a:xfrm>
          <a:off x="5684751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58" name="rect">
          <a:extLst>
            <a:ext uri="{FF2B5EF4-FFF2-40B4-BE49-F238E27FC236}">
              <a16:creationId xmlns:a16="http://schemas.microsoft.com/office/drawing/2014/main" xmlns="" id="{277C2DD5-3B3B-4270-AA9C-A3A9976F847B}"/>
            </a:ext>
          </a:extLst>
        </xdr:cNvPr>
        <xdr:cNvSpPr/>
      </xdr:nvSpPr>
      <xdr:spPr>
        <a:xfrm>
          <a:off x="5684751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3</xdr:col>
      <xdr:colOff>52139</xdr:colOff>
      <xdr:row>166</xdr:row>
      <xdr:rowOff>0</xdr:rowOff>
    </xdr:to>
    <xdr:sp macro="" textlink="">
      <xdr:nvSpPr>
        <xdr:cNvPr id="559" name="rect">
          <a:extLst>
            <a:ext uri="{FF2B5EF4-FFF2-40B4-BE49-F238E27FC236}">
              <a16:creationId xmlns:a16="http://schemas.microsoft.com/office/drawing/2014/main" xmlns="" id="{F8494950-79FB-4FA6-866C-E72536E48740}"/>
            </a:ext>
          </a:extLst>
        </xdr:cNvPr>
        <xdr:cNvSpPr/>
      </xdr:nvSpPr>
      <xdr:spPr>
        <a:xfrm>
          <a:off x="5684751" y="8458200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2058271</xdr:colOff>
      <xdr:row>166</xdr:row>
      <xdr:rowOff>0</xdr:rowOff>
    </xdr:to>
    <xdr:sp macro="" textlink="">
      <xdr:nvSpPr>
        <xdr:cNvPr id="560" name="rect">
          <a:extLst>
            <a:ext uri="{FF2B5EF4-FFF2-40B4-BE49-F238E27FC236}">
              <a16:creationId xmlns:a16="http://schemas.microsoft.com/office/drawing/2014/main" xmlns="" id="{695F32D5-6463-498A-8873-01B54E088CB8}"/>
            </a:ext>
          </a:extLst>
        </xdr:cNvPr>
        <xdr:cNvSpPr/>
      </xdr:nvSpPr>
      <xdr:spPr>
        <a:xfrm>
          <a:off x="5684751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2058271</xdr:colOff>
      <xdr:row>166</xdr:row>
      <xdr:rowOff>0</xdr:rowOff>
    </xdr:to>
    <xdr:sp macro="" textlink="">
      <xdr:nvSpPr>
        <xdr:cNvPr id="561" name="rect">
          <a:extLst>
            <a:ext uri="{FF2B5EF4-FFF2-40B4-BE49-F238E27FC236}">
              <a16:creationId xmlns:a16="http://schemas.microsoft.com/office/drawing/2014/main" xmlns="" id="{4269532B-6039-474A-8C0F-7CEEB825B5BE}"/>
            </a:ext>
          </a:extLst>
        </xdr:cNvPr>
        <xdr:cNvSpPr/>
      </xdr:nvSpPr>
      <xdr:spPr>
        <a:xfrm>
          <a:off x="5684751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2058271</xdr:colOff>
      <xdr:row>166</xdr:row>
      <xdr:rowOff>0</xdr:rowOff>
    </xdr:to>
    <xdr:sp macro="" textlink="">
      <xdr:nvSpPr>
        <xdr:cNvPr id="562" name="rect">
          <a:extLst>
            <a:ext uri="{FF2B5EF4-FFF2-40B4-BE49-F238E27FC236}">
              <a16:creationId xmlns:a16="http://schemas.microsoft.com/office/drawing/2014/main" xmlns="" id="{D1B05441-0A58-4A48-8D0C-F6B39FC13B44}"/>
            </a:ext>
          </a:extLst>
        </xdr:cNvPr>
        <xdr:cNvSpPr/>
      </xdr:nvSpPr>
      <xdr:spPr>
        <a:xfrm>
          <a:off x="5684751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3</xdr:col>
      <xdr:colOff>47052</xdr:colOff>
      <xdr:row>166</xdr:row>
      <xdr:rowOff>0</xdr:rowOff>
    </xdr:to>
    <xdr:sp macro="" textlink="">
      <xdr:nvSpPr>
        <xdr:cNvPr id="563" name="rect">
          <a:extLst>
            <a:ext uri="{FF2B5EF4-FFF2-40B4-BE49-F238E27FC236}">
              <a16:creationId xmlns:a16="http://schemas.microsoft.com/office/drawing/2014/main" xmlns="" id="{CEF4D854-191C-4AE9-8CE4-265A3A4D3EDA}"/>
            </a:ext>
          </a:extLst>
        </xdr:cNvPr>
        <xdr:cNvSpPr/>
      </xdr:nvSpPr>
      <xdr:spPr>
        <a:xfrm>
          <a:off x="5675763" y="845820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564" name="rect">
          <a:extLst>
            <a:ext uri="{FF2B5EF4-FFF2-40B4-BE49-F238E27FC236}">
              <a16:creationId xmlns:a16="http://schemas.microsoft.com/office/drawing/2014/main" xmlns="" id="{C9CA7B98-7D3A-4C0A-ACC9-530517807364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565" name="rect">
          <a:extLst>
            <a:ext uri="{FF2B5EF4-FFF2-40B4-BE49-F238E27FC236}">
              <a16:creationId xmlns:a16="http://schemas.microsoft.com/office/drawing/2014/main" xmlns="" id="{D8657AB0-87E5-415A-A2DB-AE696A9188EE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566" name="rect">
          <a:extLst>
            <a:ext uri="{FF2B5EF4-FFF2-40B4-BE49-F238E27FC236}">
              <a16:creationId xmlns:a16="http://schemas.microsoft.com/office/drawing/2014/main" xmlns="" id="{A26205EB-8460-4140-AEE8-522722595B1F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3</xdr:col>
      <xdr:colOff>47052</xdr:colOff>
      <xdr:row>166</xdr:row>
      <xdr:rowOff>0</xdr:rowOff>
    </xdr:to>
    <xdr:sp macro="" textlink="">
      <xdr:nvSpPr>
        <xdr:cNvPr id="567" name="rect">
          <a:extLst>
            <a:ext uri="{FF2B5EF4-FFF2-40B4-BE49-F238E27FC236}">
              <a16:creationId xmlns:a16="http://schemas.microsoft.com/office/drawing/2014/main" xmlns="" id="{F2988906-B8C1-4321-AB47-230544213DDC}"/>
            </a:ext>
          </a:extLst>
        </xdr:cNvPr>
        <xdr:cNvSpPr/>
      </xdr:nvSpPr>
      <xdr:spPr>
        <a:xfrm>
          <a:off x="5675763" y="845820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568" name="rect">
          <a:extLst>
            <a:ext uri="{FF2B5EF4-FFF2-40B4-BE49-F238E27FC236}">
              <a16:creationId xmlns:a16="http://schemas.microsoft.com/office/drawing/2014/main" xmlns="" id="{C17A51C6-1ECD-4F7A-9085-B8809B04B8AA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569" name="rect">
          <a:extLst>
            <a:ext uri="{FF2B5EF4-FFF2-40B4-BE49-F238E27FC236}">
              <a16:creationId xmlns:a16="http://schemas.microsoft.com/office/drawing/2014/main" xmlns="" id="{80DE73E5-638D-43CF-BA56-5DDA4273CFCD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570" name="rect">
          <a:extLst>
            <a:ext uri="{FF2B5EF4-FFF2-40B4-BE49-F238E27FC236}">
              <a16:creationId xmlns:a16="http://schemas.microsoft.com/office/drawing/2014/main" xmlns="" id="{15E40D69-A52A-455E-8748-88A7CBB86993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49596</xdr:colOff>
      <xdr:row>166</xdr:row>
      <xdr:rowOff>0</xdr:rowOff>
    </xdr:to>
    <xdr:sp macro="" textlink="">
      <xdr:nvSpPr>
        <xdr:cNvPr id="571" name="rect">
          <a:extLst>
            <a:ext uri="{FF2B5EF4-FFF2-40B4-BE49-F238E27FC236}">
              <a16:creationId xmlns:a16="http://schemas.microsoft.com/office/drawing/2014/main" xmlns="" id="{AF303676-A65E-48E6-AA32-2D8A423ECBF3}"/>
            </a:ext>
          </a:extLst>
        </xdr:cNvPr>
        <xdr:cNvSpPr/>
      </xdr:nvSpPr>
      <xdr:spPr>
        <a:xfrm>
          <a:off x="5680257" y="8458200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572" name="rect">
          <a:extLst>
            <a:ext uri="{FF2B5EF4-FFF2-40B4-BE49-F238E27FC236}">
              <a16:creationId xmlns:a16="http://schemas.microsoft.com/office/drawing/2014/main" xmlns="" id="{CA1F732F-9919-44FD-BC8D-59ED3A83FFC2}"/>
            </a:ext>
          </a:extLst>
        </xdr:cNvPr>
        <xdr:cNvSpPr/>
      </xdr:nvSpPr>
      <xdr:spPr>
        <a:xfrm>
          <a:off x="5680257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573" name="rect">
          <a:extLst>
            <a:ext uri="{FF2B5EF4-FFF2-40B4-BE49-F238E27FC236}">
              <a16:creationId xmlns:a16="http://schemas.microsoft.com/office/drawing/2014/main" xmlns="" id="{E5C0A6AB-2B74-406B-818F-0BF0ABE7F779}"/>
            </a:ext>
          </a:extLst>
        </xdr:cNvPr>
        <xdr:cNvSpPr/>
      </xdr:nvSpPr>
      <xdr:spPr>
        <a:xfrm>
          <a:off x="5680257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574" name="rect">
          <a:extLst>
            <a:ext uri="{FF2B5EF4-FFF2-40B4-BE49-F238E27FC236}">
              <a16:creationId xmlns:a16="http://schemas.microsoft.com/office/drawing/2014/main" xmlns="" id="{1B7B0EE8-E5A1-4151-A9FB-8092607CBA91}"/>
            </a:ext>
          </a:extLst>
        </xdr:cNvPr>
        <xdr:cNvSpPr/>
      </xdr:nvSpPr>
      <xdr:spPr>
        <a:xfrm>
          <a:off x="5680257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50867</xdr:colOff>
      <xdr:row>166</xdr:row>
      <xdr:rowOff>0</xdr:rowOff>
    </xdr:to>
    <xdr:sp macro="" textlink="">
      <xdr:nvSpPr>
        <xdr:cNvPr id="575" name="rect">
          <a:extLst>
            <a:ext uri="{FF2B5EF4-FFF2-40B4-BE49-F238E27FC236}">
              <a16:creationId xmlns:a16="http://schemas.microsoft.com/office/drawing/2014/main" xmlns="" id="{3A43A69D-57CB-4762-84BA-A5B52F52FBBE}"/>
            </a:ext>
          </a:extLst>
        </xdr:cNvPr>
        <xdr:cNvSpPr/>
      </xdr:nvSpPr>
      <xdr:spPr>
        <a:xfrm>
          <a:off x="5680257" y="8458200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2053777</xdr:colOff>
      <xdr:row>166</xdr:row>
      <xdr:rowOff>0</xdr:rowOff>
    </xdr:to>
    <xdr:sp macro="" textlink="">
      <xdr:nvSpPr>
        <xdr:cNvPr id="576" name="rect">
          <a:extLst>
            <a:ext uri="{FF2B5EF4-FFF2-40B4-BE49-F238E27FC236}">
              <a16:creationId xmlns:a16="http://schemas.microsoft.com/office/drawing/2014/main" xmlns="" id="{09E9F7DF-6B31-4D92-993A-CD5EC4D4D892}"/>
            </a:ext>
          </a:extLst>
        </xdr:cNvPr>
        <xdr:cNvSpPr/>
      </xdr:nvSpPr>
      <xdr:spPr>
        <a:xfrm>
          <a:off x="5680257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2053777</xdr:colOff>
      <xdr:row>166</xdr:row>
      <xdr:rowOff>0</xdr:rowOff>
    </xdr:to>
    <xdr:sp macro="" textlink="">
      <xdr:nvSpPr>
        <xdr:cNvPr id="577" name="rect">
          <a:extLst>
            <a:ext uri="{FF2B5EF4-FFF2-40B4-BE49-F238E27FC236}">
              <a16:creationId xmlns:a16="http://schemas.microsoft.com/office/drawing/2014/main" xmlns="" id="{45B1321B-2FEE-4507-8A9C-489227C53490}"/>
            </a:ext>
          </a:extLst>
        </xdr:cNvPr>
        <xdr:cNvSpPr/>
      </xdr:nvSpPr>
      <xdr:spPr>
        <a:xfrm>
          <a:off x="5680257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2053777</xdr:colOff>
      <xdr:row>166</xdr:row>
      <xdr:rowOff>0</xdr:rowOff>
    </xdr:to>
    <xdr:sp macro="" textlink="">
      <xdr:nvSpPr>
        <xdr:cNvPr id="578" name="rect">
          <a:extLst>
            <a:ext uri="{FF2B5EF4-FFF2-40B4-BE49-F238E27FC236}">
              <a16:creationId xmlns:a16="http://schemas.microsoft.com/office/drawing/2014/main" xmlns="" id="{408A8F65-5BAC-4A73-B684-BD97AF06DD60}"/>
            </a:ext>
          </a:extLst>
        </xdr:cNvPr>
        <xdr:cNvSpPr/>
      </xdr:nvSpPr>
      <xdr:spPr>
        <a:xfrm>
          <a:off x="5680257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48324</xdr:colOff>
      <xdr:row>166</xdr:row>
      <xdr:rowOff>0</xdr:rowOff>
    </xdr:to>
    <xdr:sp macro="" textlink="">
      <xdr:nvSpPr>
        <xdr:cNvPr id="579" name="rect">
          <a:extLst>
            <a:ext uri="{FF2B5EF4-FFF2-40B4-BE49-F238E27FC236}">
              <a16:creationId xmlns:a16="http://schemas.microsoft.com/office/drawing/2014/main" xmlns="" id="{CB2F8CA8-A60E-4896-9EF4-5AF9C05B1289}"/>
            </a:ext>
          </a:extLst>
        </xdr:cNvPr>
        <xdr:cNvSpPr/>
      </xdr:nvSpPr>
      <xdr:spPr>
        <a:xfrm>
          <a:off x="5680257" y="845820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80" name="rect">
          <a:extLst>
            <a:ext uri="{FF2B5EF4-FFF2-40B4-BE49-F238E27FC236}">
              <a16:creationId xmlns:a16="http://schemas.microsoft.com/office/drawing/2014/main" xmlns="" id="{00D013CB-9C57-49A3-A23B-743D39BB52A6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81" name="rect">
          <a:extLst>
            <a:ext uri="{FF2B5EF4-FFF2-40B4-BE49-F238E27FC236}">
              <a16:creationId xmlns:a16="http://schemas.microsoft.com/office/drawing/2014/main" xmlns="" id="{67B00EED-9A55-4A95-AC76-2750D4B3FF5A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82" name="rect">
          <a:extLst>
            <a:ext uri="{FF2B5EF4-FFF2-40B4-BE49-F238E27FC236}">
              <a16:creationId xmlns:a16="http://schemas.microsoft.com/office/drawing/2014/main" xmlns="" id="{4434BBC5-19CF-42C0-84AA-F30B942675DC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48324</xdr:colOff>
      <xdr:row>166</xdr:row>
      <xdr:rowOff>0</xdr:rowOff>
    </xdr:to>
    <xdr:sp macro="" textlink="">
      <xdr:nvSpPr>
        <xdr:cNvPr id="583" name="rect">
          <a:extLst>
            <a:ext uri="{FF2B5EF4-FFF2-40B4-BE49-F238E27FC236}">
              <a16:creationId xmlns:a16="http://schemas.microsoft.com/office/drawing/2014/main" xmlns="" id="{A0EA4182-04E8-4F34-93FD-A18824D94737}"/>
            </a:ext>
          </a:extLst>
        </xdr:cNvPr>
        <xdr:cNvSpPr/>
      </xdr:nvSpPr>
      <xdr:spPr>
        <a:xfrm>
          <a:off x="5680257" y="845820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84" name="rect">
          <a:extLst>
            <a:ext uri="{FF2B5EF4-FFF2-40B4-BE49-F238E27FC236}">
              <a16:creationId xmlns:a16="http://schemas.microsoft.com/office/drawing/2014/main" xmlns="" id="{30CB79AC-EE45-4B19-AD11-7E2D22A3D9C6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85" name="rect">
          <a:extLst>
            <a:ext uri="{FF2B5EF4-FFF2-40B4-BE49-F238E27FC236}">
              <a16:creationId xmlns:a16="http://schemas.microsoft.com/office/drawing/2014/main" xmlns="" id="{37E651BA-164C-4CF3-8C52-C9269B1F8C13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86" name="rect">
          <a:extLst>
            <a:ext uri="{FF2B5EF4-FFF2-40B4-BE49-F238E27FC236}">
              <a16:creationId xmlns:a16="http://schemas.microsoft.com/office/drawing/2014/main" xmlns="" id="{10DD3C9C-9AE5-40DE-ADE5-4F672076D96D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3</xdr:col>
      <xdr:colOff>50867</xdr:colOff>
      <xdr:row>166</xdr:row>
      <xdr:rowOff>0</xdr:rowOff>
    </xdr:to>
    <xdr:sp macro="" textlink="">
      <xdr:nvSpPr>
        <xdr:cNvPr id="587" name="rect">
          <a:extLst>
            <a:ext uri="{FF2B5EF4-FFF2-40B4-BE49-F238E27FC236}">
              <a16:creationId xmlns:a16="http://schemas.microsoft.com/office/drawing/2014/main" xmlns="" id="{2BDD64C8-C371-4D56-9962-73AEE238987F}"/>
            </a:ext>
          </a:extLst>
        </xdr:cNvPr>
        <xdr:cNvSpPr/>
      </xdr:nvSpPr>
      <xdr:spPr>
        <a:xfrm>
          <a:off x="5684751" y="8458200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88" name="rect">
          <a:extLst>
            <a:ext uri="{FF2B5EF4-FFF2-40B4-BE49-F238E27FC236}">
              <a16:creationId xmlns:a16="http://schemas.microsoft.com/office/drawing/2014/main" xmlns="" id="{0E308719-84EA-486C-94D2-42E529A1C19C}"/>
            </a:ext>
          </a:extLst>
        </xdr:cNvPr>
        <xdr:cNvSpPr/>
      </xdr:nvSpPr>
      <xdr:spPr>
        <a:xfrm>
          <a:off x="5684751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89" name="rect">
          <a:extLst>
            <a:ext uri="{FF2B5EF4-FFF2-40B4-BE49-F238E27FC236}">
              <a16:creationId xmlns:a16="http://schemas.microsoft.com/office/drawing/2014/main" xmlns="" id="{82D560C6-0FE2-463A-8AFB-B12136C717C4}"/>
            </a:ext>
          </a:extLst>
        </xdr:cNvPr>
        <xdr:cNvSpPr/>
      </xdr:nvSpPr>
      <xdr:spPr>
        <a:xfrm>
          <a:off x="5684751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590" name="rect">
          <a:extLst>
            <a:ext uri="{FF2B5EF4-FFF2-40B4-BE49-F238E27FC236}">
              <a16:creationId xmlns:a16="http://schemas.microsoft.com/office/drawing/2014/main" xmlns="" id="{F8769C41-3686-48A9-8647-7D0D056044BD}"/>
            </a:ext>
          </a:extLst>
        </xdr:cNvPr>
        <xdr:cNvSpPr/>
      </xdr:nvSpPr>
      <xdr:spPr>
        <a:xfrm>
          <a:off x="5684751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3</xdr:col>
      <xdr:colOff>52139</xdr:colOff>
      <xdr:row>166</xdr:row>
      <xdr:rowOff>0</xdr:rowOff>
    </xdr:to>
    <xdr:sp macro="" textlink="">
      <xdr:nvSpPr>
        <xdr:cNvPr id="591" name="rect">
          <a:extLst>
            <a:ext uri="{FF2B5EF4-FFF2-40B4-BE49-F238E27FC236}">
              <a16:creationId xmlns:a16="http://schemas.microsoft.com/office/drawing/2014/main" xmlns="" id="{A2C6FED0-E37D-46F4-B918-C5D656531851}"/>
            </a:ext>
          </a:extLst>
        </xdr:cNvPr>
        <xdr:cNvSpPr/>
      </xdr:nvSpPr>
      <xdr:spPr>
        <a:xfrm>
          <a:off x="5684751" y="8458200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2058271</xdr:colOff>
      <xdr:row>166</xdr:row>
      <xdr:rowOff>0</xdr:rowOff>
    </xdr:to>
    <xdr:sp macro="" textlink="">
      <xdr:nvSpPr>
        <xdr:cNvPr id="592" name="rect">
          <a:extLst>
            <a:ext uri="{FF2B5EF4-FFF2-40B4-BE49-F238E27FC236}">
              <a16:creationId xmlns:a16="http://schemas.microsoft.com/office/drawing/2014/main" xmlns="" id="{C27A9691-B1F1-421D-AEEC-6B2E071A2E10}"/>
            </a:ext>
          </a:extLst>
        </xdr:cNvPr>
        <xdr:cNvSpPr/>
      </xdr:nvSpPr>
      <xdr:spPr>
        <a:xfrm>
          <a:off x="5684751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2058271</xdr:colOff>
      <xdr:row>166</xdr:row>
      <xdr:rowOff>0</xdr:rowOff>
    </xdr:to>
    <xdr:sp macro="" textlink="">
      <xdr:nvSpPr>
        <xdr:cNvPr id="593" name="rect">
          <a:extLst>
            <a:ext uri="{FF2B5EF4-FFF2-40B4-BE49-F238E27FC236}">
              <a16:creationId xmlns:a16="http://schemas.microsoft.com/office/drawing/2014/main" xmlns="" id="{0125CB2E-12FC-47CA-BDD9-39BBB4B1FB8B}"/>
            </a:ext>
          </a:extLst>
        </xdr:cNvPr>
        <xdr:cNvSpPr/>
      </xdr:nvSpPr>
      <xdr:spPr>
        <a:xfrm>
          <a:off x="5684751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2058271</xdr:colOff>
      <xdr:row>166</xdr:row>
      <xdr:rowOff>0</xdr:rowOff>
    </xdr:to>
    <xdr:sp macro="" textlink="">
      <xdr:nvSpPr>
        <xdr:cNvPr id="594" name="rect">
          <a:extLst>
            <a:ext uri="{FF2B5EF4-FFF2-40B4-BE49-F238E27FC236}">
              <a16:creationId xmlns:a16="http://schemas.microsoft.com/office/drawing/2014/main" xmlns="" id="{0B23D5A5-B486-4876-9007-2C36F510738F}"/>
            </a:ext>
          </a:extLst>
        </xdr:cNvPr>
        <xdr:cNvSpPr/>
      </xdr:nvSpPr>
      <xdr:spPr>
        <a:xfrm>
          <a:off x="5684751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595" name="rect">
          <a:extLst>
            <a:ext uri="{FF2B5EF4-FFF2-40B4-BE49-F238E27FC236}">
              <a16:creationId xmlns:a16="http://schemas.microsoft.com/office/drawing/2014/main" xmlns="" id="{D186D8E1-F51D-4545-99C5-F8F6CFB343FE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596" name="rect">
          <a:extLst>
            <a:ext uri="{FF2B5EF4-FFF2-40B4-BE49-F238E27FC236}">
              <a16:creationId xmlns:a16="http://schemas.microsoft.com/office/drawing/2014/main" xmlns="" id="{35059348-8D30-481D-AB1E-EAB2E1CDB5DA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597" name="rect">
          <a:extLst>
            <a:ext uri="{FF2B5EF4-FFF2-40B4-BE49-F238E27FC236}">
              <a16:creationId xmlns:a16="http://schemas.microsoft.com/office/drawing/2014/main" xmlns="" id="{D7CCEE11-11BD-4F47-8BA6-ED286793B2FD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598" name="rect">
          <a:extLst>
            <a:ext uri="{FF2B5EF4-FFF2-40B4-BE49-F238E27FC236}">
              <a16:creationId xmlns:a16="http://schemas.microsoft.com/office/drawing/2014/main" xmlns="" id="{C2EC7936-C713-487A-9035-68DD95DE69FE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599" name="rect">
          <a:extLst>
            <a:ext uri="{FF2B5EF4-FFF2-40B4-BE49-F238E27FC236}">
              <a16:creationId xmlns:a16="http://schemas.microsoft.com/office/drawing/2014/main" xmlns="" id="{7D67EDC4-A6BA-4B7A-9705-47D7043C63C5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600" name="rect">
          <a:extLst>
            <a:ext uri="{FF2B5EF4-FFF2-40B4-BE49-F238E27FC236}">
              <a16:creationId xmlns:a16="http://schemas.microsoft.com/office/drawing/2014/main" xmlns="" id="{D74A8E7A-D621-4670-B545-E5A752BBF994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601" name="rect">
          <a:extLst>
            <a:ext uri="{FF2B5EF4-FFF2-40B4-BE49-F238E27FC236}">
              <a16:creationId xmlns:a16="http://schemas.microsoft.com/office/drawing/2014/main" xmlns="" id="{6470F232-03CA-45EC-8AE9-C7507B3A20F4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602" name="rect">
          <a:extLst>
            <a:ext uri="{FF2B5EF4-FFF2-40B4-BE49-F238E27FC236}">
              <a16:creationId xmlns:a16="http://schemas.microsoft.com/office/drawing/2014/main" xmlns="" id="{2E0556FE-7C01-49C4-A3D6-5360D087AEA4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49596</xdr:colOff>
      <xdr:row>165</xdr:row>
      <xdr:rowOff>0</xdr:rowOff>
    </xdr:to>
    <xdr:sp macro="" textlink="">
      <xdr:nvSpPr>
        <xdr:cNvPr id="603" name="rect">
          <a:extLst>
            <a:ext uri="{FF2B5EF4-FFF2-40B4-BE49-F238E27FC236}">
              <a16:creationId xmlns:a16="http://schemas.microsoft.com/office/drawing/2014/main" xmlns="" id="{BB9CA5F2-DB4B-4943-B69D-80E3F15A11D9}"/>
            </a:ext>
          </a:extLst>
        </xdr:cNvPr>
        <xdr:cNvSpPr/>
      </xdr:nvSpPr>
      <xdr:spPr>
        <a:xfrm>
          <a:off x="5680257" y="8010525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604" name="rect">
          <a:extLst>
            <a:ext uri="{FF2B5EF4-FFF2-40B4-BE49-F238E27FC236}">
              <a16:creationId xmlns:a16="http://schemas.microsoft.com/office/drawing/2014/main" xmlns="" id="{9EC65155-0A77-40B8-8FD9-B88D09163558}"/>
            </a:ext>
          </a:extLst>
        </xdr:cNvPr>
        <xdr:cNvSpPr/>
      </xdr:nvSpPr>
      <xdr:spPr>
        <a:xfrm>
          <a:off x="5680257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605" name="rect">
          <a:extLst>
            <a:ext uri="{FF2B5EF4-FFF2-40B4-BE49-F238E27FC236}">
              <a16:creationId xmlns:a16="http://schemas.microsoft.com/office/drawing/2014/main" xmlns="" id="{476F6EAA-7347-4C3F-AD0A-73644CA846FD}"/>
            </a:ext>
          </a:extLst>
        </xdr:cNvPr>
        <xdr:cNvSpPr/>
      </xdr:nvSpPr>
      <xdr:spPr>
        <a:xfrm>
          <a:off x="5680257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606" name="rect">
          <a:extLst>
            <a:ext uri="{FF2B5EF4-FFF2-40B4-BE49-F238E27FC236}">
              <a16:creationId xmlns:a16="http://schemas.microsoft.com/office/drawing/2014/main" xmlns="" id="{8A72535D-4C86-4E2D-914E-20423404EBC5}"/>
            </a:ext>
          </a:extLst>
        </xdr:cNvPr>
        <xdr:cNvSpPr/>
      </xdr:nvSpPr>
      <xdr:spPr>
        <a:xfrm>
          <a:off x="5680257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607" name="rect">
          <a:extLst>
            <a:ext uri="{FF2B5EF4-FFF2-40B4-BE49-F238E27FC236}">
              <a16:creationId xmlns:a16="http://schemas.microsoft.com/office/drawing/2014/main" xmlns="" id="{FEAB13CD-94F5-4B34-8615-CFFC50EA908E}"/>
            </a:ext>
          </a:extLst>
        </xdr:cNvPr>
        <xdr:cNvSpPr/>
      </xdr:nvSpPr>
      <xdr:spPr>
        <a:xfrm>
          <a:off x="5680257" y="8010525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2053777</xdr:colOff>
      <xdr:row>165</xdr:row>
      <xdr:rowOff>0</xdr:rowOff>
    </xdr:to>
    <xdr:sp macro="" textlink="">
      <xdr:nvSpPr>
        <xdr:cNvPr id="608" name="rect">
          <a:extLst>
            <a:ext uri="{FF2B5EF4-FFF2-40B4-BE49-F238E27FC236}">
              <a16:creationId xmlns:a16="http://schemas.microsoft.com/office/drawing/2014/main" xmlns="" id="{9D72D9C7-C5AE-43D6-BD22-569AE6546ACC}"/>
            </a:ext>
          </a:extLst>
        </xdr:cNvPr>
        <xdr:cNvSpPr/>
      </xdr:nvSpPr>
      <xdr:spPr>
        <a:xfrm>
          <a:off x="5680257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2053777</xdr:colOff>
      <xdr:row>165</xdr:row>
      <xdr:rowOff>0</xdr:rowOff>
    </xdr:to>
    <xdr:sp macro="" textlink="">
      <xdr:nvSpPr>
        <xdr:cNvPr id="609" name="rect">
          <a:extLst>
            <a:ext uri="{FF2B5EF4-FFF2-40B4-BE49-F238E27FC236}">
              <a16:creationId xmlns:a16="http://schemas.microsoft.com/office/drawing/2014/main" xmlns="" id="{6DE7D5C0-5888-4C20-80F4-3D88E4900701}"/>
            </a:ext>
          </a:extLst>
        </xdr:cNvPr>
        <xdr:cNvSpPr/>
      </xdr:nvSpPr>
      <xdr:spPr>
        <a:xfrm>
          <a:off x="5680257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2053777</xdr:colOff>
      <xdr:row>165</xdr:row>
      <xdr:rowOff>0</xdr:rowOff>
    </xdr:to>
    <xdr:sp macro="" textlink="">
      <xdr:nvSpPr>
        <xdr:cNvPr id="610" name="rect">
          <a:extLst>
            <a:ext uri="{FF2B5EF4-FFF2-40B4-BE49-F238E27FC236}">
              <a16:creationId xmlns:a16="http://schemas.microsoft.com/office/drawing/2014/main" xmlns="" id="{C88615CD-9757-4C19-B94E-C38900A204A4}"/>
            </a:ext>
          </a:extLst>
        </xdr:cNvPr>
        <xdr:cNvSpPr/>
      </xdr:nvSpPr>
      <xdr:spPr>
        <a:xfrm>
          <a:off x="5680257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611" name="rect">
          <a:extLst>
            <a:ext uri="{FF2B5EF4-FFF2-40B4-BE49-F238E27FC236}">
              <a16:creationId xmlns:a16="http://schemas.microsoft.com/office/drawing/2014/main" xmlns="" id="{0F838A37-E5A1-40EF-82A8-C3CD495D4D75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612" name="rect">
          <a:extLst>
            <a:ext uri="{FF2B5EF4-FFF2-40B4-BE49-F238E27FC236}">
              <a16:creationId xmlns:a16="http://schemas.microsoft.com/office/drawing/2014/main" xmlns="" id="{7C14D0A5-A135-4604-9960-0C88292DF4CA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613" name="rect">
          <a:extLst>
            <a:ext uri="{FF2B5EF4-FFF2-40B4-BE49-F238E27FC236}">
              <a16:creationId xmlns:a16="http://schemas.microsoft.com/office/drawing/2014/main" xmlns="" id="{DA815BAF-4502-453D-8CC1-9E5CEFD7A3DC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614" name="rect">
          <a:extLst>
            <a:ext uri="{FF2B5EF4-FFF2-40B4-BE49-F238E27FC236}">
              <a16:creationId xmlns:a16="http://schemas.microsoft.com/office/drawing/2014/main" xmlns="" id="{720C6089-B330-4988-9095-E77F16D265AE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615" name="rect">
          <a:extLst>
            <a:ext uri="{FF2B5EF4-FFF2-40B4-BE49-F238E27FC236}">
              <a16:creationId xmlns:a16="http://schemas.microsoft.com/office/drawing/2014/main" xmlns="" id="{0957961C-E138-4BDF-A9D1-7D282A8FFDA3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616" name="rect">
          <a:extLst>
            <a:ext uri="{FF2B5EF4-FFF2-40B4-BE49-F238E27FC236}">
              <a16:creationId xmlns:a16="http://schemas.microsoft.com/office/drawing/2014/main" xmlns="" id="{98316837-2A98-42CE-9060-E787887FD345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617" name="rect">
          <a:extLst>
            <a:ext uri="{FF2B5EF4-FFF2-40B4-BE49-F238E27FC236}">
              <a16:creationId xmlns:a16="http://schemas.microsoft.com/office/drawing/2014/main" xmlns="" id="{A527BF16-5F21-4113-9D84-53107B892C9D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618" name="rect">
          <a:extLst>
            <a:ext uri="{FF2B5EF4-FFF2-40B4-BE49-F238E27FC236}">
              <a16:creationId xmlns:a16="http://schemas.microsoft.com/office/drawing/2014/main" xmlns="" id="{9E4D87B0-72B4-490A-9B3A-3101C25FD353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619" name="rect">
          <a:extLst>
            <a:ext uri="{FF2B5EF4-FFF2-40B4-BE49-F238E27FC236}">
              <a16:creationId xmlns:a16="http://schemas.microsoft.com/office/drawing/2014/main" xmlns="" id="{06123A27-3936-4B27-B752-AEE928AD20BB}"/>
            </a:ext>
          </a:extLst>
        </xdr:cNvPr>
        <xdr:cNvSpPr/>
      </xdr:nvSpPr>
      <xdr:spPr>
        <a:xfrm>
          <a:off x="5684751" y="8010525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620" name="rect">
          <a:extLst>
            <a:ext uri="{FF2B5EF4-FFF2-40B4-BE49-F238E27FC236}">
              <a16:creationId xmlns:a16="http://schemas.microsoft.com/office/drawing/2014/main" xmlns="" id="{7CB35206-63FC-4652-9411-4B8F8E648862}"/>
            </a:ext>
          </a:extLst>
        </xdr:cNvPr>
        <xdr:cNvSpPr/>
      </xdr:nvSpPr>
      <xdr:spPr>
        <a:xfrm>
          <a:off x="5684751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621" name="rect">
          <a:extLst>
            <a:ext uri="{FF2B5EF4-FFF2-40B4-BE49-F238E27FC236}">
              <a16:creationId xmlns:a16="http://schemas.microsoft.com/office/drawing/2014/main" xmlns="" id="{5B9075FD-C1C8-46B4-B645-652BD42E8FD8}"/>
            </a:ext>
          </a:extLst>
        </xdr:cNvPr>
        <xdr:cNvSpPr/>
      </xdr:nvSpPr>
      <xdr:spPr>
        <a:xfrm>
          <a:off x="5684751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622" name="rect">
          <a:extLst>
            <a:ext uri="{FF2B5EF4-FFF2-40B4-BE49-F238E27FC236}">
              <a16:creationId xmlns:a16="http://schemas.microsoft.com/office/drawing/2014/main" xmlns="" id="{9DE44C26-E70D-4324-AA97-E37B42D0AE9A}"/>
            </a:ext>
          </a:extLst>
        </xdr:cNvPr>
        <xdr:cNvSpPr/>
      </xdr:nvSpPr>
      <xdr:spPr>
        <a:xfrm>
          <a:off x="5684751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52139</xdr:colOff>
      <xdr:row>165</xdr:row>
      <xdr:rowOff>0</xdr:rowOff>
    </xdr:to>
    <xdr:sp macro="" textlink="">
      <xdr:nvSpPr>
        <xdr:cNvPr id="623" name="rect">
          <a:extLst>
            <a:ext uri="{FF2B5EF4-FFF2-40B4-BE49-F238E27FC236}">
              <a16:creationId xmlns:a16="http://schemas.microsoft.com/office/drawing/2014/main" xmlns="" id="{A1140921-9C98-4936-9D46-AE7995623B81}"/>
            </a:ext>
          </a:extLst>
        </xdr:cNvPr>
        <xdr:cNvSpPr/>
      </xdr:nvSpPr>
      <xdr:spPr>
        <a:xfrm>
          <a:off x="5684751" y="8010525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2058271</xdr:colOff>
      <xdr:row>165</xdr:row>
      <xdr:rowOff>0</xdr:rowOff>
    </xdr:to>
    <xdr:sp macro="" textlink="">
      <xdr:nvSpPr>
        <xdr:cNvPr id="624" name="rect">
          <a:extLst>
            <a:ext uri="{FF2B5EF4-FFF2-40B4-BE49-F238E27FC236}">
              <a16:creationId xmlns:a16="http://schemas.microsoft.com/office/drawing/2014/main" xmlns="" id="{F8C44F48-C3DC-476E-81FD-93FC8298C328}"/>
            </a:ext>
          </a:extLst>
        </xdr:cNvPr>
        <xdr:cNvSpPr/>
      </xdr:nvSpPr>
      <xdr:spPr>
        <a:xfrm>
          <a:off x="5684751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2058271</xdr:colOff>
      <xdr:row>165</xdr:row>
      <xdr:rowOff>0</xdr:rowOff>
    </xdr:to>
    <xdr:sp macro="" textlink="">
      <xdr:nvSpPr>
        <xdr:cNvPr id="625" name="rect">
          <a:extLst>
            <a:ext uri="{FF2B5EF4-FFF2-40B4-BE49-F238E27FC236}">
              <a16:creationId xmlns:a16="http://schemas.microsoft.com/office/drawing/2014/main" xmlns="" id="{8A5BA1E1-5300-4D14-8180-B910B923D5C5}"/>
            </a:ext>
          </a:extLst>
        </xdr:cNvPr>
        <xdr:cNvSpPr/>
      </xdr:nvSpPr>
      <xdr:spPr>
        <a:xfrm>
          <a:off x="5684751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2058271</xdr:colOff>
      <xdr:row>165</xdr:row>
      <xdr:rowOff>0</xdr:rowOff>
    </xdr:to>
    <xdr:sp macro="" textlink="">
      <xdr:nvSpPr>
        <xdr:cNvPr id="626" name="rect">
          <a:extLst>
            <a:ext uri="{FF2B5EF4-FFF2-40B4-BE49-F238E27FC236}">
              <a16:creationId xmlns:a16="http://schemas.microsoft.com/office/drawing/2014/main" xmlns="" id="{0FD61230-43AD-4304-B6CF-8F43D4483D5D}"/>
            </a:ext>
          </a:extLst>
        </xdr:cNvPr>
        <xdr:cNvSpPr/>
      </xdr:nvSpPr>
      <xdr:spPr>
        <a:xfrm>
          <a:off x="5684751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3</xdr:col>
      <xdr:colOff>47052</xdr:colOff>
      <xdr:row>166</xdr:row>
      <xdr:rowOff>0</xdr:rowOff>
    </xdr:to>
    <xdr:sp macro="" textlink="">
      <xdr:nvSpPr>
        <xdr:cNvPr id="627" name="rect">
          <a:extLst>
            <a:ext uri="{FF2B5EF4-FFF2-40B4-BE49-F238E27FC236}">
              <a16:creationId xmlns:a16="http://schemas.microsoft.com/office/drawing/2014/main" xmlns="" id="{5F0D4D3A-8904-4624-B5DE-1A8454696592}"/>
            </a:ext>
          </a:extLst>
        </xdr:cNvPr>
        <xdr:cNvSpPr/>
      </xdr:nvSpPr>
      <xdr:spPr>
        <a:xfrm>
          <a:off x="5675763" y="845820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628" name="rect">
          <a:extLst>
            <a:ext uri="{FF2B5EF4-FFF2-40B4-BE49-F238E27FC236}">
              <a16:creationId xmlns:a16="http://schemas.microsoft.com/office/drawing/2014/main" xmlns="" id="{D6BF1442-FB84-486A-9B87-67F233A79E23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629" name="rect">
          <a:extLst>
            <a:ext uri="{FF2B5EF4-FFF2-40B4-BE49-F238E27FC236}">
              <a16:creationId xmlns:a16="http://schemas.microsoft.com/office/drawing/2014/main" xmlns="" id="{290EE203-29E7-4B2A-A5A6-200831A7B14E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630" name="rect">
          <a:extLst>
            <a:ext uri="{FF2B5EF4-FFF2-40B4-BE49-F238E27FC236}">
              <a16:creationId xmlns:a16="http://schemas.microsoft.com/office/drawing/2014/main" xmlns="" id="{4D903E74-16C9-42AD-A158-8CD115039AFE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3</xdr:col>
      <xdr:colOff>47052</xdr:colOff>
      <xdr:row>166</xdr:row>
      <xdr:rowOff>0</xdr:rowOff>
    </xdr:to>
    <xdr:sp macro="" textlink="">
      <xdr:nvSpPr>
        <xdr:cNvPr id="631" name="rect">
          <a:extLst>
            <a:ext uri="{FF2B5EF4-FFF2-40B4-BE49-F238E27FC236}">
              <a16:creationId xmlns:a16="http://schemas.microsoft.com/office/drawing/2014/main" xmlns="" id="{C625878E-614B-4B80-8442-DD003173AEB1}"/>
            </a:ext>
          </a:extLst>
        </xdr:cNvPr>
        <xdr:cNvSpPr/>
      </xdr:nvSpPr>
      <xdr:spPr>
        <a:xfrm>
          <a:off x="5675763" y="845820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632" name="rect">
          <a:extLst>
            <a:ext uri="{FF2B5EF4-FFF2-40B4-BE49-F238E27FC236}">
              <a16:creationId xmlns:a16="http://schemas.microsoft.com/office/drawing/2014/main" xmlns="" id="{47ADE078-941B-448E-A7EA-07854D53F635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633" name="rect">
          <a:extLst>
            <a:ext uri="{FF2B5EF4-FFF2-40B4-BE49-F238E27FC236}">
              <a16:creationId xmlns:a16="http://schemas.microsoft.com/office/drawing/2014/main" xmlns="" id="{F9CE78BA-0FAC-44AE-AC29-8F1319D11214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634" name="rect">
          <a:extLst>
            <a:ext uri="{FF2B5EF4-FFF2-40B4-BE49-F238E27FC236}">
              <a16:creationId xmlns:a16="http://schemas.microsoft.com/office/drawing/2014/main" xmlns="" id="{6449C9ED-2E1B-45B6-A99B-EC51F87EA71A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49596</xdr:colOff>
      <xdr:row>166</xdr:row>
      <xdr:rowOff>0</xdr:rowOff>
    </xdr:to>
    <xdr:sp macro="" textlink="">
      <xdr:nvSpPr>
        <xdr:cNvPr id="635" name="rect">
          <a:extLst>
            <a:ext uri="{FF2B5EF4-FFF2-40B4-BE49-F238E27FC236}">
              <a16:creationId xmlns:a16="http://schemas.microsoft.com/office/drawing/2014/main" xmlns="" id="{5CB40768-3343-4CF6-857E-18CB2DB73C9E}"/>
            </a:ext>
          </a:extLst>
        </xdr:cNvPr>
        <xdr:cNvSpPr/>
      </xdr:nvSpPr>
      <xdr:spPr>
        <a:xfrm>
          <a:off x="5680257" y="8458200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636" name="rect">
          <a:extLst>
            <a:ext uri="{FF2B5EF4-FFF2-40B4-BE49-F238E27FC236}">
              <a16:creationId xmlns:a16="http://schemas.microsoft.com/office/drawing/2014/main" xmlns="" id="{FD8D256B-E73D-4688-BBF3-B343BC31BF3F}"/>
            </a:ext>
          </a:extLst>
        </xdr:cNvPr>
        <xdr:cNvSpPr/>
      </xdr:nvSpPr>
      <xdr:spPr>
        <a:xfrm>
          <a:off x="5680257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637" name="rect">
          <a:extLst>
            <a:ext uri="{FF2B5EF4-FFF2-40B4-BE49-F238E27FC236}">
              <a16:creationId xmlns:a16="http://schemas.microsoft.com/office/drawing/2014/main" xmlns="" id="{74732CC3-2A8E-4A75-9B6F-62E13A1CAE22}"/>
            </a:ext>
          </a:extLst>
        </xdr:cNvPr>
        <xdr:cNvSpPr/>
      </xdr:nvSpPr>
      <xdr:spPr>
        <a:xfrm>
          <a:off x="5680257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638" name="rect">
          <a:extLst>
            <a:ext uri="{FF2B5EF4-FFF2-40B4-BE49-F238E27FC236}">
              <a16:creationId xmlns:a16="http://schemas.microsoft.com/office/drawing/2014/main" xmlns="" id="{443AEA25-22C6-4EC5-9803-5AB3891182C1}"/>
            </a:ext>
          </a:extLst>
        </xdr:cNvPr>
        <xdr:cNvSpPr/>
      </xdr:nvSpPr>
      <xdr:spPr>
        <a:xfrm>
          <a:off x="5680257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50867</xdr:colOff>
      <xdr:row>166</xdr:row>
      <xdr:rowOff>0</xdr:rowOff>
    </xdr:to>
    <xdr:sp macro="" textlink="">
      <xdr:nvSpPr>
        <xdr:cNvPr id="639" name="rect">
          <a:extLst>
            <a:ext uri="{FF2B5EF4-FFF2-40B4-BE49-F238E27FC236}">
              <a16:creationId xmlns:a16="http://schemas.microsoft.com/office/drawing/2014/main" xmlns="" id="{C8639730-0F2B-47B8-BE7B-FC1E51A73267}"/>
            </a:ext>
          </a:extLst>
        </xdr:cNvPr>
        <xdr:cNvSpPr/>
      </xdr:nvSpPr>
      <xdr:spPr>
        <a:xfrm>
          <a:off x="5680257" y="8458200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2053777</xdr:colOff>
      <xdr:row>166</xdr:row>
      <xdr:rowOff>0</xdr:rowOff>
    </xdr:to>
    <xdr:sp macro="" textlink="">
      <xdr:nvSpPr>
        <xdr:cNvPr id="640" name="rect">
          <a:extLst>
            <a:ext uri="{FF2B5EF4-FFF2-40B4-BE49-F238E27FC236}">
              <a16:creationId xmlns:a16="http://schemas.microsoft.com/office/drawing/2014/main" xmlns="" id="{86EBBF4E-B47B-4418-9349-162B1C85ACFE}"/>
            </a:ext>
          </a:extLst>
        </xdr:cNvPr>
        <xdr:cNvSpPr/>
      </xdr:nvSpPr>
      <xdr:spPr>
        <a:xfrm>
          <a:off x="5680257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2053777</xdr:colOff>
      <xdr:row>166</xdr:row>
      <xdr:rowOff>0</xdr:rowOff>
    </xdr:to>
    <xdr:sp macro="" textlink="">
      <xdr:nvSpPr>
        <xdr:cNvPr id="641" name="rect">
          <a:extLst>
            <a:ext uri="{FF2B5EF4-FFF2-40B4-BE49-F238E27FC236}">
              <a16:creationId xmlns:a16="http://schemas.microsoft.com/office/drawing/2014/main" xmlns="" id="{E13342BC-75D7-46D7-BF82-205ADC3D15FD}"/>
            </a:ext>
          </a:extLst>
        </xdr:cNvPr>
        <xdr:cNvSpPr/>
      </xdr:nvSpPr>
      <xdr:spPr>
        <a:xfrm>
          <a:off x="5680257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2053777</xdr:colOff>
      <xdr:row>166</xdr:row>
      <xdr:rowOff>0</xdr:rowOff>
    </xdr:to>
    <xdr:sp macro="" textlink="">
      <xdr:nvSpPr>
        <xdr:cNvPr id="642" name="rect">
          <a:extLst>
            <a:ext uri="{FF2B5EF4-FFF2-40B4-BE49-F238E27FC236}">
              <a16:creationId xmlns:a16="http://schemas.microsoft.com/office/drawing/2014/main" xmlns="" id="{4328D005-2959-467A-9928-520F2AEBA142}"/>
            </a:ext>
          </a:extLst>
        </xdr:cNvPr>
        <xdr:cNvSpPr/>
      </xdr:nvSpPr>
      <xdr:spPr>
        <a:xfrm>
          <a:off x="5680257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48324</xdr:colOff>
      <xdr:row>166</xdr:row>
      <xdr:rowOff>0</xdr:rowOff>
    </xdr:to>
    <xdr:sp macro="" textlink="">
      <xdr:nvSpPr>
        <xdr:cNvPr id="643" name="rect">
          <a:extLst>
            <a:ext uri="{FF2B5EF4-FFF2-40B4-BE49-F238E27FC236}">
              <a16:creationId xmlns:a16="http://schemas.microsoft.com/office/drawing/2014/main" xmlns="" id="{2FFC6C55-0827-49CC-931E-4C180EC7BDD9}"/>
            </a:ext>
          </a:extLst>
        </xdr:cNvPr>
        <xdr:cNvSpPr/>
      </xdr:nvSpPr>
      <xdr:spPr>
        <a:xfrm>
          <a:off x="5680257" y="845820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644" name="rect">
          <a:extLst>
            <a:ext uri="{FF2B5EF4-FFF2-40B4-BE49-F238E27FC236}">
              <a16:creationId xmlns:a16="http://schemas.microsoft.com/office/drawing/2014/main" xmlns="" id="{11C019AE-C37E-432C-BE6A-06A31E9E67E3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645" name="rect">
          <a:extLst>
            <a:ext uri="{FF2B5EF4-FFF2-40B4-BE49-F238E27FC236}">
              <a16:creationId xmlns:a16="http://schemas.microsoft.com/office/drawing/2014/main" xmlns="" id="{B5B0155B-7241-41B8-B9A0-56A82FC592C7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646" name="rect">
          <a:extLst>
            <a:ext uri="{FF2B5EF4-FFF2-40B4-BE49-F238E27FC236}">
              <a16:creationId xmlns:a16="http://schemas.microsoft.com/office/drawing/2014/main" xmlns="" id="{BCAD3252-93D9-43DC-AD0F-B51EFE44380E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48324</xdr:colOff>
      <xdr:row>166</xdr:row>
      <xdr:rowOff>0</xdr:rowOff>
    </xdr:to>
    <xdr:sp macro="" textlink="">
      <xdr:nvSpPr>
        <xdr:cNvPr id="647" name="rect">
          <a:extLst>
            <a:ext uri="{FF2B5EF4-FFF2-40B4-BE49-F238E27FC236}">
              <a16:creationId xmlns:a16="http://schemas.microsoft.com/office/drawing/2014/main" xmlns="" id="{8E807C57-4EB1-4C5B-A575-1900338DB9DC}"/>
            </a:ext>
          </a:extLst>
        </xdr:cNvPr>
        <xdr:cNvSpPr/>
      </xdr:nvSpPr>
      <xdr:spPr>
        <a:xfrm>
          <a:off x="5680257" y="845820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648" name="rect">
          <a:extLst>
            <a:ext uri="{FF2B5EF4-FFF2-40B4-BE49-F238E27FC236}">
              <a16:creationId xmlns:a16="http://schemas.microsoft.com/office/drawing/2014/main" xmlns="" id="{0743BF04-69C0-4E44-877E-9DE92BEC0D22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649" name="rect">
          <a:extLst>
            <a:ext uri="{FF2B5EF4-FFF2-40B4-BE49-F238E27FC236}">
              <a16:creationId xmlns:a16="http://schemas.microsoft.com/office/drawing/2014/main" xmlns="" id="{E4AC63D5-AA76-4BB8-B075-24E66DA1F4E3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650" name="rect">
          <a:extLst>
            <a:ext uri="{FF2B5EF4-FFF2-40B4-BE49-F238E27FC236}">
              <a16:creationId xmlns:a16="http://schemas.microsoft.com/office/drawing/2014/main" xmlns="" id="{F6363064-6B27-41D5-9286-E1E704C486FB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3</xdr:col>
      <xdr:colOff>50867</xdr:colOff>
      <xdr:row>166</xdr:row>
      <xdr:rowOff>0</xdr:rowOff>
    </xdr:to>
    <xdr:sp macro="" textlink="">
      <xdr:nvSpPr>
        <xdr:cNvPr id="651" name="rect">
          <a:extLst>
            <a:ext uri="{FF2B5EF4-FFF2-40B4-BE49-F238E27FC236}">
              <a16:creationId xmlns:a16="http://schemas.microsoft.com/office/drawing/2014/main" xmlns="" id="{6624C5C3-3E73-453B-B30A-E76E160F94B5}"/>
            </a:ext>
          </a:extLst>
        </xdr:cNvPr>
        <xdr:cNvSpPr/>
      </xdr:nvSpPr>
      <xdr:spPr>
        <a:xfrm>
          <a:off x="5684751" y="8458200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652" name="rect">
          <a:extLst>
            <a:ext uri="{FF2B5EF4-FFF2-40B4-BE49-F238E27FC236}">
              <a16:creationId xmlns:a16="http://schemas.microsoft.com/office/drawing/2014/main" xmlns="" id="{CDD5DC2C-D4A4-4C4E-B6F6-3A831C3DA667}"/>
            </a:ext>
          </a:extLst>
        </xdr:cNvPr>
        <xdr:cNvSpPr/>
      </xdr:nvSpPr>
      <xdr:spPr>
        <a:xfrm>
          <a:off x="5684751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653" name="rect">
          <a:extLst>
            <a:ext uri="{FF2B5EF4-FFF2-40B4-BE49-F238E27FC236}">
              <a16:creationId xmlns:a16="http://schemas.microsoft.com/office/drawing/2014/main" xmlns="" id="{E89BCB02-506D-4252-AF92-EA26186BA3D1}"/>
            </a:ext>
          </a:extLst>
        </xdr:cNvPr>
        <xdr:cNvSpPr/>
      </xdr:nvSpPr>
      <xdr:spPr>
        <a:xfrm>
          <a:off x="5684751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654" name="rect">
          <a:extLst>
            <a:ext uri="{FF2B5EF4-FFF2-40B4-BE49-F238E27FC236}">
              <a16:creationId xmlns:a16="http://schemas.microsoft.com/office/drawing/2014/main" xmlns="" id="{981E5D0D-AFAE-4FD9-8AD3-5760B2704393}"/>
            </a:ext>
          </a:extLst>
        </xdr:cNvPr>
        <xdr:cNvSpPr/>
      </xdr:nvSpPr>
      <xdr:spPr>
        <a:xfrm>
          <a:off x="5684751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3</xdr:col>
      <xdr:colOff>52139</xdr:colOff>
      <xdr:row>166</xdr:row>
      <xdr:rowOff>0</xdr:rowOff>
    </xdr:to>
    <xdr:sp macro="" textlink="">
      <xdr:nvSpPr>
        <xdr:cNvPr id="655" name="rect">
          <a:extLst>
            <a:ext uri="{FF2B5EF4-FFF2-40B4-BE49-F238E27FC236}">
              <a16:creationId xmlns:a16="http://schemas.microsoft.com/office/drawing/2014/main" xmlns="" id="{865C071D-281A-4A41-BB4B-171219897E02}"/>
            </a:ext>
          </a:extLst>
        </xdr:cNvPr>
        <xdr:cNvSpPr/>
      </xdr:nvSpPr>
      <xdr:spPr>
        <a:xfrm>
          <a:off x="5684751" y="8458200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2058271</xdr:colOff>
      <xdr:row>166</xdr:row>
      <xdr:rowOff>0</xdr:rowOff>
    </xdr:to>
    <xdr:sp macro="" textlink="">
      <xdr:nvSpPr>
        <xdr:cNvPr id="656" name="rect">
          <a:extLst>
            <a:ext uri="{FF2B5EF4-FFF2-40B4-BE49-F238E27FC236}">
              <a16:creationId xmlns:a16="http://schemas.microsoft.com/office/drawing/2014/main" xmlns="" id="{FDBB3221-56CC-49C2-895B-CFE31D91D31A}"/>
            </a:ext>
          </a:extLst>
        </xdr:cNvPr>
        <xdr:cNvSpPr/>
      </xdr:nvSpPr>
      <xdr:spPr>
        <a:xfrm>
          <a:off x="5684751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2058271</xdr:colOff>
      <xdr:row>166</xdr:row>
      <xdr:rowOff>0</xdr:rowOff>
    </xdr:to>
    <xdr:sp macro="" textlink="">
      <xdr:nvSpPr>
        <xdr:cNvPr id="657" name="rect">
          <a:extLst>
            <a:ext uri="{FF2B5EF4-FFF2-40B4-BE49-F238E27FC236}">
              <a16:creationId xmlns:a16="http://schemas.microsoft.com/office/drawing/2014/main" xmlns="" id="{07FC440C-B5F8-454B-881E-DE1F3826F5DD}"/>
            </a:ext>
          </a:extLst>
        </xdr:cNvPr>
        <xdr:cNvSpPr/>
      </xdr:nvSpPr>
      <xdr:spPr>
        <a:xfrm>
          <a:off x="5684751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2058271</xdr:colOff>
      <xdr:row>166</xdr:row>
      <xdr:rowOff>0</xdr:rowOff>
    </xdr:to>
    <xdr:sp macro="" textlink="">
      <xdr:nvSpPr>
        <xdr:cNvPr id="658" name="rect">
          <a:extLst>
            <a:ext uri="{FF2B5EF4-FFF2-40B4-BE49-F238E27FC236}">
              <a16:creationId xmlns:a16="http://schemas.microsoft.com/office/drawing/2014/main" xmlns="" id="{D6CE8284-E49C-4A2C-A142-4FF83934F51B}"/>
            </a:ext>
          </a:extLst>
        </xdr:cNvPr>
        <xdr:cNvSpPr/>
      </xdr:nvSpPr>
      <xdr:spPr>
        <a:xfrm>
          <a:off x="5684751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659" name="rect">
          <a:extLst>
            <a:ext uri="{FF2B5EF4-FFF2-40B4-BE49-F238E27FC236}">
              <a16:creationId xmlns:a16="http://schemas.microsoft.com/office/drawing/2014/main" xmlns="" id="{3C84AD10-CFA9-4963-A97E-9340C075F059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660" name="rect">
          <a:extLst>
            <a:ext uri="{FF2B5EF4-FFF2-40B4-BE49-F238E27FC236}">
              <a16:creationId xmlns:a16="http://schemas.microsoft.com/office/drawing/2014/main" xmlns="" id="{F8295F8F-ADC1-4D0A-BF8C-8740A913CEA2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661" name="rect">
          <a:extLst>
            <a:ext uri="{FF2B5EF4-FFF2-40B4-BE49-F238E27FC236}">
              <a16:creationId xmlns:a16="http://schemas.microsoft.com/office/drawing/2014/main" xmlns="" id="{2FBD4BDC-89BE-4489-B70C-3D7C0ABC3561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662" name="rect">
          <a:extLst>
            <a:ext uri="{FF2B5EF4-FFF2-40B4-BE49-F238E27FC236}">
              <a16:creationId xmlns:a16="http://schemas.microsoft.com/office/drawing/2014/main" xmlns="" id="{4048780A-BC80-4663-936D-D36E195B8C06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663" name="rect">
          <a:extLst>
            <a:ext uri="{FF2B5EF4-FFF2-40B4-BE49-F238E27FC236}">
              <a16:creationId xmlns:a16="http://schemas.microsoft.com/office/drawing/2014/main" xmlns="" id="{3A97B452-92E8-4F75-9E4A-83147F2761A4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664" name="rect">
          <a:extLst>
            <a:ext uri="{FF2B5EF4-FFF2-40B4-BE49-F238E27FC236}">
              <a16:creationId xmlns:a16="http://schemas.microsoft.com/office/drawing/2014/main" xmlns="" id="{CAECFF58-5155-4FE1-A921-E3B4494381F1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665" name="rect">
          <a:extLst>
            <a:ext uri="{FF2B5EF4-FFF2-40B4-BE49-F238E27FC236}">
              <a16:creationId xmlns:a16="http://schemas.microsoft.com/office/drawing/2014/main" xmlns="" id="{3169C24A-FC95-4DA7-BA6B-A572FAC998AF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666" name="rect">
          <a:extLst>
            <a:ext uri="{FF2B5EF4-FFF2-40B4-BE49-F238E27FC236}">
              <a16:creationId xmlns:a16="http://schemas.microsoft.com/office/drawing/2014/main" xmlns="" id="{3420686F-0331-49BE-9B32-812255FEE2A9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49596</xdr:colOff>
      <xdr:row>165</xdr:row>
      <xdr:rowOff>0</xdr:rowOff>
    </xdr:to>
    <xdr:sp macro="" textlink="">
      <xdr:nvSpPr>
        <xdr:cNvPr id="667" name="rect">
          <a:extLst>
            <a:ext uri="{FF2B5EF4-FFF2-40B4-BE49-F238E27FC236}">
              <a16:creationId xmlns:a16="http://schemas.microsoft.com/office/drawing/2014/main" xmlns="" id="{1F14993D-BC60-4A7A-A4B0-088803508FD3}"/>
            </a:ext>
          </a:extLst>
        </xdr:cNvPr>
        <xdr:cNvSpPr/>
      </xdr:nvSpPr>
      <xdr:spPr>
        <a:xfrm>
          <a:off x="5680257" y="8010525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668" name="rect">
          <a:extLst>
            <a:ext uri="{FF2B5EF4-FFF2-40B4-BE49-F238E27FC236}">
              <a16:creationId xmlns:a16="http://schemas.microsoft.com/office/drawing/2014/main" xmlns="" id="{F8BD55B5-D8C1-4119-A709-3F23115DE90D}"/>
            </a:ext>
          </a:extLst>
        </xdr:cNvPr>
        <xdr:cNvSpPr/>
      </xdr:nvSpPr>
      <xdr:spPr>
        <a:xfrm>
          <a:off x="5680257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669" name="rect">
          <a:extLst>
            <a:ext uri="{FF2B5EF4-FFF2-40B4-BE49-F238E27FC236}">
              <a16:creationId xmlns:a16="http://schemas.microsoft.com/office/drawing/2014/main" xmlns="" id="{CF8B61DB-595F-4B82-B89F-57E33F72B761}"/>
            </a:ext>
          </a:extLst>
        </xdr:cNvPr>
        <xdr:cNvSpPr/>
      </xdr:nvSpPr>
      <xdr:spPr>
        <a:xfrm>
          <a:off x="5680257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670" name="rect">
          <a:extLst>
            <a:ext uri="{FF2B5EF4-FFF2-40B4-BE49-F238E27FC236}">
              <a16:creationId xmlns:a16="http://schemas.microsoft.com/office/drawing/2014/main" xmlns="" id="{55437490-988C-43DD-BF83-1BFFE17190FE}"/>
            </a:ext>
          </a:extLst>
        </xdr:cNvPr>
        <xdr:cNvSpPr/>
      </xdr:nvSpPr>
      <xdr:spPr>
        <a:xfrm>
          <a:off x="5680257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671" name="rect">
          <a:extLst>
            <a:ext uri="{FF2B5EF4-FFF2-40B4-BE49-F238E27FC236}">
              <a16:creationId xmlns:a16="http://schemas.microsoft.com/office/drawing/2014/main" xmlns="" id="{98553AB3-DECD-4D6A-8E23-CFAC6750E98D}"/>
            </a:ext>
          </a:extLst>
        </xdr:cNvPr>
        <xdr:cNvSpPr/>
      </xdr:nvSpPr>
      <xdr:spPr>
        <a:xfrm>
          <a:off x="5680257" y="8010525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2053777</xdr:colOff>
      <xdr:row>165</xdr:row>
      <xdr:rowOff>0</xdr:rowOff>
    </xdr:to>
    <xdr:sp macro="" textlink="">
      <xdr:nvSpPr>
        <xdr:cNvPr id="672" name="rect">
          <a:extLst>
            <a:ext uri="{FF2B5EF4-FFF2-40B4-BE49-F238E27FC236}">
              <a16:creationId xmlns:a16="http://schemas.microsoft.com/office/drawing/2014/main" xmlns="" id="{E9B05135-6B11-456B-8458-8EBE8CA55B24}"/>
            </a:ext>
          </a:extLst>
        </xdr:cNvPr>
        <xdr:cNvSpPr/>
      </xdr:nvSpPr>
      <xdr:spPr>
        <a:xfrm>
          <a:off x="5680257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2053777</xdr:colOff>
      <xdr:row>165</xdr:row>
      <xdr:rowOff>0</xdr:rowOff>
    </xdr:to>
    <xdr:sp macro="" textlink="">
      <xdr:nvSpPr>
        <xdr:cNvPr id="673" name="rect">
          <a:extLst>
            <a:ext uri="{FF2B5EF4-FFF2-40B4-BE49-F238E27FC236}">
              <a16:creationId xmlns:a16="http://schemas.microsoft.com/office/drawing/2014/main" xmlns="" id="{3783ACC1-78A5-4535-B0A1-EF9679175D53}"/>
            </a:ext>
          </a:extLst>
        </xdr:cNvPr>
        <xdr:cNvSpPr/>
      </xdr:nvSpPr>
      <xdr:spPr>
        <a:xfrm>
          <a:off x="5680257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2053777</xdr:colOff>
      <xdr:row>165</xdr:row>
      <xdr:rowOff>0</xdr:rowOff>
    </xdr:to>
    <xdr:sp macro="" textlink="">
      <xdr:nvSpPr>
        <xdr:cNvPr id="674" name="rect">
          <a:extLst>
            <a:ext uri="{FF2B5EF4-FFF2-40B4-BE49-F238E27FC236}">
              <a16:creationId xmlns:a16="http://schemas.microsoft.com/office/drawing/2014/main" xmlns="" id="{BB1CDF09-D317-4BEE-B550-AB6952478889}"/>
            </a:ext>
          </a:extLst>
        </xdr:cNvPr>
        <xdr:cNvSpPr/>
      </xdr:nvSpPr>
      <xdr:spPr>
        <a:xfrm>
          <a:off x="5680257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675" name="rect">
          <a:extLst>
            <a:ext uri="{FF2B5EF4-FFF2-40B4-BE49-F238E27FC236}">
              <a16:creationId xmlns:a16="http://schemas.microsoft.com/office/drawing/2014/main" xmlns="" id="{81B8584C-5762-4525-8956-8B412DE4C4C8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676" name="rect">
          <a:extLst>
            <a:ext uri="{FF2B5EF4-FFF2-40B4-BE49-F238E27FC236}">
              <a16:creationId xmlns:a16="http://schemas.microsoft.com/office/drawing/2014/main" xmlns="" id="{454AE716-DBE0-4764-8B11-BE3D72FB23E8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677" name="rect">
          <a:extLst>
            <a:ext uri="{FF2B5EF4-FFF2-40B4-BE49-F238E27FC236}">
              <a16:creationId xmlns:a16="http://schemas.microsoft.com/office/drawing/2014/main" xmlns="" id="{49406B95-E18B-4029-89B9-8105E1BB8CFC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678" name="rect">
          <a:extLst>
            <a:ext uri="{FF2B5EF4-FFF2-40B4-BE49-F238E27FC236}">
              <a16:creationId xmlns:a16="http://schemas.microsoft.com/office/drawing/2014/main" xmlns="" id="{8BF06BDC-8756-40D5-B36D-6515C70657C1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679" name="rect">
          <a:extLst>
            <a:ext uri="{FF2B5EF4-FFF2-40B4-BE49-F238E27FC236}">
              <a16:creationId xmlns:a16="http://schemas.microsoft.com/office/drawing/2014/main" xmlns="" id="{91AF22F6-CEE8-407A-8E12-47320860C706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680" name="rect">
          <a:extLst>
            <a:ext uri="{FF2B5EF4-FFF2-40B4-BE49-F238E27FC236}">
              <a16:creationId xmlns:a16="http://schemas.microsoft.com/office/drawing/2014/main" xmlns="" id="{D10FB53C-5931-48CB-A293-19775792F0F5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681" name="rect">
          <a:extLst>
            <a:ext uri="{FF2B5EF4-FFF2-40B4-BE49-F238E27FC236}">
              <a16:creationId xmlns:a16="http://schemas.microsoft.com/office/drawing/2014/main" xmlns="" id="{F9D7E7A2-3A6B-4AD1-9618-0CCFBEF8A4EF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682" name="rect">
          <a:extLst>
            <a:ext uri="{FF2B5EF4-FFF2-40B4-BE49-F238E27FC236}">
              <a16:creationId xmlns:a16="http://schemas.microsoft.com/office/drawing/2014/main" xmlns="" id="{F56727F5-8B32-4688-A0F6-68D92C452384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683" name="rect">
          <a:extLst>
            <a:ext uri="{FF2B5EF4-FFF2-40B4-BE49-F238E27FC236}">
              <a16:creationId xmlns:a16="http://schemas.microsoft.com/office/drawing/2014/main" xmlns="" id="{993C91BD-A562-4008-BB26-52A152272ACA}"/>
            </a:ext>
          </a:extLst>
        </xdr:cNvPr>
        <xdr:cNvSpPr/>
      </xdr:nvSpPr>
      <xdr:spPr>
        <a:xfrm>
          <a:off x="5684751" y="8010525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684" name="rect">
          <a:extLst>
            <a:ext uri="{FF2B5EF4-FFF2-40B4-BE49-F238E27FC236}">
              <a16:creationId xmlns:a16="http://schemas.microsoft.com/office/drawing/2014/main" xmlns="" id="{5A37F4CE-E084-4415-BE43-52AAFC6FE2F0}"/>
            </a:ext>
          </a:extLst>
        </xdr:cNvPr>
        <xdr:cNvSpPr/>
      </xdr:nvSpPr>
      <xdr:spPr>
        <a:xfrm>
          <a:off x="5684751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685" name="rect">
          <a:extLst>
            <a:ext uri="{FF2B5EF4-FFF2-40B4-BE49-F238E27FC236}">
              <a16:creationId xmlns:a16="http://schemas.microsoft.com/office/drawing/2014/main" xmlns="" id="{631A14A6-B8AE-413D-97E9-AFA3C4BFB055}"/>
            </a:ext>
          </a:extLst>
        </xdr:cNvPr>
        <xdr:cNvSpPr/>
      </xdr:nvSpPr>
      <xdr:spPr>
        <a:xfrm>
          <a:off x="5684751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686" name="rect">
          <a:extLst>
            <a:ext uri="{FF2B5EF4-FFF2-40B4-BE49-F238E27FC236}">
              <a16:creationId xmlns:a16="http://schemas.microsoft.com/office/drawing/2014/main" xmlns="" id="{E186E562-CA2B-47BA-A12A-BE08C0CC4686}"/>
            </a:ext>
          </a:extLst>
        </xdr:cNvPr>
        <xdr:cNvSpPr/>
      </xdr:nvSpPr>
      <xdr:spPr>
        <a:xfrm>
          <a:off x="5684751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52139</xdr:colOff>
      <xdr:row>165</xdr:row>
      <xdr:rowOff>0</xdr:rowOff>
    </xdr:to>
    <xdr:sp macro="" textlink="">
      <xdr:nvSpPr>
        <xdr:cNvPr id="687" name="rect">
          <a:extLst>
            <a:ext uri="{FF2B5EF4-FFF2-40B4-BE49-F238E27FC236}">
              <a16:creationId xmlns:a16="http://schemas.microsoft.com/office/drawing/2014/main" xmlns="" id="{D6032A9F-BFC2-4423-B0AF-D7241F82C84D}"/>
            </a:ext>
          </a:extLst>
        </xdr:cNvPr>
        <xdr:cNvSpPr/>
      </xdr:nvSpPr>
      <xdr:spPr>
        <a:xfrm>
          <a:off x="5684751" y="8010525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2058271</xdr:colOff>
      <xdr:row>165</xdr:row>
      <xdr:rowOff>0</xdr:rowOff>
    </xdr:to>
    <xdr:sp macro="" textlink="">
      <xdr:nvSpPr>
        <xdr:cNvPr id="688" name="rect">
          <a:extLst>
            <a:ext uri="{FF2B5EF4-FFF2-40B4-BE49-F238E27FC236}">
              <a16:creationId xmlns:a16="http://schemas.microsoft.com/office/drawing/2014/main" xmlns="" id="{0DD01570-8172-43BB-9236-4A0543CCFEB8}"/>
            </a:ext>
          </a:extLst>
        </xdr:cNvPr>
        <xdr:cNvSpPr/>
      </xdr:nvSpPr>
      <xdr:spPr>
        <a:xfrm>
          <a:off x="5684751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2058271</xdr:colOff>
      <xdr:row>165</xdr:row>
      <xdr:rowOff>0</xdr:rowOff>
    </xdr:to>
    <xdr:sp macro="" textlink="">
      <xdr:nvSpPr>
        <xdr:cNvPr id="689" name="rect">
          <a:extLst>
            <a:ext uri="{FF2B5EF4-FFF2-40B4-BE49-F238E27FC236}">
              <a16:creationId xmlns:a16="http://schemas.microsoft.com/office/drawing/2014/main" xmlns="" id="{212B1BA3-5317-4136-8F7D-35A36D98355F}"/>
            </a:ext>
          </a:extLst>
        </xdr:cNvPr>
        <xdr:cNvSpPr/>
      </xdr:nvSpPr>
      <xdr:spPr>
        <a:xfrm>
          <a:off x="5684751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2058271</xdr:colOff>
      <xdr:row>165</xdr:row>
      <xdr:rowOff>0</xdr:rowOff>
    </xdr:to>
    <xdr:sp macro="" textlink="">
      <xdr:nvSpPr>
        <xdr:cNvPr id="690" name="rect">
          <a:extLst>
            <a:ext uri="{FF2B5EF4-FFF2-40B4-BE49-F238E27FC236}">
              <a16:creationId xmlns:a16="http://schemas.microsoft.com/office/drawing/2014/main" xmlns="" id="{B792D337-B540-4668-B962-D8BF50A070FA}"/>
            </a:ext>
          </a:extLst>
        </xdr:cNvPr>
        <xdr:cNvSpPr/>
      </xdr:nvSpPr>
      <xdr:spPr>
        <a:xfrm>
          <a:off x="5684751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3</xdr:col>
      <xdr:colOff>47052</xdr:colOff>
      <xdr:row>166</xdr:row>
      <xdr:rowOff>0</xdr:rowOff>
    </xdr:to>
    <xdr:sp macro="" textlink="">
      <xdr:nvSpPr>
        <xdr:cNvPr id="691" name="rect">
          <a:extLst>
            <a:ext uri="{FF2B5EF4-FFF2-40B4-BE49-F238E27FC236}">
              <a16:creationId xmlns:a16="http://schemas.microsoft.com/office/drawing/2014/main" xmlns="" id="{A637922C-4039-4CF6-BAB3-49ACC268EC1A}"/>
            </a:ext>
          </a:extLst>
        </xdr:cNvPr>
        <xdr:cNvSpPr/>
      </xdr:nvSpPr>
      <xdr:spPr>
        <a:xfrm>
          <a:off x="5675763" y="845820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692" name="rect">
          <a:extLst>
            <a:ext uri="{FF2B5EF4-FFF2-40B4-BE49-F238E27FC236}">
              <a16:creationId xmlns:a16="http://schemas.microsoft.com/office/drawing/2014/main" xmlns="" id="{A8768302-EF82-46EC-A327-9FC54FB8C9CD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693" name="rect">
          <a:extLst>
            <a:ext uri="{FF2B5EF4-FFF2-40B4-BE49-F238E27FC236}">
              <a16:creationId xmlns:a16="http://schemas.microsoft.com/office/drawing/2014/main" xmlns="" id="{537B6453-2C95-436F-B451-BCE4939E3DB0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694" name="rect">
          <a:extLst>
            <a:ext uri="{FF2B5EF4-FFF2-40B4-BE49-F238E27FC236}">
              <a16:creationId xmlns:a16="http://schemas.microsoft.com/office/drawing/2014/main" xmlns="" id="{1D21218B-7093-4768-B489-71DD4B6DFEBD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3</xdr:col>
      <xdr:colOff>47052</xdr:colOff>
      <xdr:row>166</xdr:row>
      <xdr:rowOff>0</xdr:rowOff>
    </xdr:to>
    <xdr:sp macro="" textlink="">
      <xdr:nvSpPr>
        <xdr:cNvPr id="695" name="rect">
          <a:extLst>
            <a:ext uri="{FF2B5EF4-FFF2-40B4-BE49-F238E27FC236}">
              <a16:creationId xmlns:a16="http://schemas.microsoft.com/office/drawing/2014/main" xmlns="" id="{68BD351C-31A9-4515-B847-96009A417A2E}"/>
            </a:ext>
          </a:extLst>
        </xdr:cNvPr>
        <xdr:cNvSpPr/>
      </xdr:nvSpPr>
      <xdr:spPr>
        <a:xfrm>
          <a:off x="5675763" y="845820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696" name="rect">
          <a:extLst>
            <a:ext uri="{FF2B5EF4-FFF2-40B4-BE49-F238E27FC236}">
              <a16:creationId xmlns:a16="http://schemas.microsoft.com/office/drawing/2014/main" xmlns="" id="{0F2DDC89-4C59-4FAF-A92E-27AE847B8D93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697" name="rect">
          <a:extLst>
            <a:ext uri="{FF2B5EF4-FFF2-40B4-BE49-F238E27FC236}">
              <a16:creationId xmlns:a16="http://schemas.microsoft.com/office/drawing/2014/main" xmlns="" id="{AE5C7C50-4A90-4707-891C-A3BBD094595A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698" name="rect">
          <a:extLst>
            <a:ext uri="{FF2B5EF4-FFF2-40B4-BE49-F238E27FC236}">
              <a16:creationId xmlns:a16="http://schemas.microsoft.com/office/drawing/2014/main" xmlns="" id="{3ADACD27-7838-4DB0-872E-BAE6C19C0B5B}"/>
            </a:ext>
          </a:extLst>
        </xdr:cNvPr>
        <xdr:cNvSpPr/>
      </xdr:nvSpPr>
      <xdr:spPr>
        <a:xfrm>
          <a:off x="5675763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49596</xdr:colOff>
      <xdr:row>166</xdr:row>
      <xdr:rowOff>0</xdr:rowOff>
    </xdr:to>
    <xdr:sp macro="" textlink="">
      <xdr:nvSpPr>
        <xdr:cNvPr id="699" name="rect">
          <a:extLst>
            <a:ext uri="{FF2B5EF4-FFF2-40B4-BE49-F238E27FC236}">
              <a16:creationId xmlns:a16="http://schemas.microsoft.com/office/drawing/2014/main" xmlns="" id="{0AE6D0CF-67F5-44F2-867F-64C30BE74489}"/>
            </a:ext>
          </a:extLst>
        </xdr:cNvPr>
        <xdr:cNvSpPr/>
      </xdr:nvSpPr>
      <xdr:spPr>
        <a:xfrm>
          <a:off x="5680257" y="8458200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700" name="rect">
          <a:extLst>
            <a:ext uri="{FF2B5EF4-FFF2-40B4-BE49-F238E27FC236}">
              <a16:creationId xmlns:a16="http://schemas.microsoft.com/office/drawing/2014/main" xmlns="" id="{857DC303-A217-4254-8AEB-71167065DF58}"/>
            </a:ext>
          </a:extLst>
        </xdr:cNvPr>
        <xdr:cNvSpPr/>
      </xdr:nvSpPr>
      <xdr:spPr>
        <a:xfrm>
          <a:off x="5680257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701" name="rect">
          <a:extLst>
            <a:ext uri="{FF2B5EF4-FFF2-40B4-BE49-F238E27FC236}">
              <a16:creationId xmlns:a16="http://schemas.microsoft.com/office/drawing/2014/main" xmlns="" id="{5226EB39-42AA-4E90-8310-1CE7DA873120}"/>
            </a:ext>
          </a:extLst>
        </xdr:cNvPr>
        <xdr:cNvSpPr/>
      </xdr:nvSpPr>
      <xdr:spPr>
        <a:xfrm>
          <a:off x="5680257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2044789</xdr:colOff>
      <xdr:row>166</xdr:row>
      <xdr:rowOff>0</xdr:rowOff>
    </xdr:to>
    <xdr:sp macro="" textlink="">
      <xdr:nvSpPr>
        <xdr:cNvPr id="702" name="rect">
          <a:extLst>
            <a:ext uri="{FF2B5EF4-FFF2-40B4-BE49-F238E27FC236}">
              <a16:creationId xmlns:a16="http://schemas.microsoft.com/office/drawing/2014/main" xmlns="" id="{0C78B8E8-EC0C-4D44-8A4A-6C16E5B29C35}"/>
            </a:ext>
          </a:extLst>
        </xdr:cNvPr>
        <xdr:cNvSpPr/>
      </xdr:nvSpPr>
      <xdr:spPr>
        <a:xfrm>
          <a:off x="5680257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50867</xdr:colOff>
      <xdr:row>166</xdr:row>
      <xdr:rowOff>0</xdr:rowOff>
    </xdr:to>
    <xdr:sp macro="" textlink="">
      <xdr:nvSpPr>
        <xdr:cNvPr id="703" name="rect">
          <a:extLst>
            <a:ext uri="{FF2B5EF4-FFF2-40B4-BE49-F238E27FC236}">
              <a16:creationId xmlns:a16="http://schemas.microsoft.com/office/drawing/2014/main" xmlns="" id="{21DBC96B-0A57-4D3B-AD45-5F8331A30EDC}"/>
            </a:ext>
          </a:extLst>
        </xdr:cNvPr>
        <xdr:cNvSpPr/>
      </xdr:nvSpPr>
      <xdr:spPr>
        <a:xfrm>
          <a:off x="5680257" y="8458200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2053777</xdr:colOff>
      <xdr:row>166</xdr:row>
      <xdr:rowOff>0</xdr:rowOff>
    </xdr:to>
    <xdr:sp macro="" textlink="">
      <xdr:nvSpPr>
        <xdr:cNvPr id="704" name="rect">
          <a:extLst>
            <a:ext uri="{FF2B5EF4-FFF2-40B4-BE49-F238E27FC236}">
              <a16:creationId xmlns:a16="http://schemas.microsoft.com/office/drawing/2014/main" xmlns="" id="{114B22DB-0E3C-4F3E-8446-8DF2BEB2F949}"/>
            </a:ext>
          </a:extLst>
        </xdr:cNvPr>
        <xdr:cNvSpPr/>
      </xdr:nvSpPr>
      <xdr:spPr>
        <a:xfrm>
          <a:off x="5680257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2053777</xdr:colOff>
      <xdr:row>166</xdr:row>
      <xdr:rowOff>0</xdr:rowOff>
    </xdr:to>
    <xdr:sp macro="" textlink="">
      <xdr:nvSpPr>
        <xdr:cNvPr id="705" name="rect">
          <a:extLst>
            <a:ext uri="{FF2B5EF4-FFF2-40B4-BE49-F238E27FC236}">
              <a16:creationId xmlns:a16="http://schemas.microsoft.com/office/drawing/2014/main" xmlns="" id="{D48D4C31-26E9-40C5-8CDA-24447894537A}"/>
            </a:ext>
          </a:extLst>
        </xdr:cNvPr>
        <xdr:cNvSpPr/>
      </xdr:nvSpPr>
      <xdr:spPr>
        <a:xfrm>
          <a:off x="5680257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2053777</xdr:colOff>
      <xdr:row>166</xdr:row>
      <xdr:rowOff>0</xdr:rowOff>
    </xdr:to>
    <xdr:sp macro="" textlink="">
      <xdr:nvSpPr>
        <xdr:cNvPr id="706" name="rect">
          <a:extLst>
            <a:ext uri="{FF2B5EF4-FFF2-40B4-BE49-F238E27FC236}">
              <a16:creationId xmlns:a16="http://schemas.microsoft.com/office/drawing/2014/main" xmlns="" id="{10728572-D38C-461E-92A4-16C6E5482C73}"/>
            </a:ext>
          </a:extLst>
        </xdr:cNvPr>
        <xdr:cNvSpPr/>
      </xdr:nvSpPr>
      <xdr:spPr>
        <a:xfrm>
          <a:off x="5680257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48324</xdr:colOff>
      <xdr:row>166</xdr:row>
      <xdr:rowOff>0</xdr:rowOff>
    </xdr:to>
    <xdr:sp macro="" textlink="">
      <xdr:nvSpPr>
        <xdr:cNvPr id="707" name="rect">
          <a:extLst>
            <a:ext uri="{FF2B5EF4-FFF2-40B4-BE49-F238E27FC236}">
              <a16:creationId xmlns:a16="http://schemas.microsoft.com/office/drawing/2014/main" xmlns="" id="{C607124E-5F99-4EC9-88D6-497633BDBC0A}"/>
            </a:ext>
          </a:extLst>
        </xdr:cNvPr>
        <xdr:cNvSpPr/>
      </xdr:nvSpPr>
      <xdr:spPr>
        <a:xfrm>
          <a:off x="5680257" y="845820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708" name="rect">
          <a:extLst>
            <a:ext uri="{FF2B5EF4-FFF2-40B4-BE49-F238E27FC236}">
              <a16:creationId xmlns:a16="http://schemas.microsoft.com/office/drawing/2014/main" xmlns="" id="{A2A5FB48-FDA2-4469-84EF-D301C1313BCC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709" name="rect">
          <a:extLst>
            <a:ext uri="{FF2B5EF4-FFF2-40B4-BE49-F238E27FC236}">
              <a16:creationId xmlns:a16="http://schemas.microsoft.com/office/drawing/2014/main" xmlns="" id="{CFFFEEF2-1E23-40AC-88F9-19C2A25571AB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710" name="rect">
          <a:extLst>
            <a:ext uri="{FF2B5EF4-FFF2-40B4-BE49-F238E27FC236}">
              <a16:creationId xmlns:a16="http://schemas.microsoft.com/office/drawing/2014/main" xmlns="" id="{4372B401-2E3E-4941-A500-5655AE85B675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48324</xdr:colOff>
      <xdr:row>166</xdr:row>
      <xdr:rowOff>0</xdr:rowOff>
    </xdr:to>
    <xdr:sp macro="" textlink="">
      <xdr:nvSpPr>
        <xdr:cNvPr id="711" name="rect">
          <a:extLst>
            <a:ext uri="{FF2B5EF4-FFF2-40B4-BE49-F238E27FC236}">
              <a16:creationId xmlns:a16="http://schemas.microsoft.com/office/drawing/2014/main" xmlns="" id="{03B5B442-720D-42DF-B112-3EE17361322D}"/>
            </a:ext>
          </a:extLst>
        </xdr:cNvPr>
        <xdr:cNvSpPr/>
      </xdr:nvSpPr>
      <xdr:spPr>
        <a:xfrm>
          <a:off x="5680257" y="845820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712" name="rect">
          <a:extLst>
            <a:ext uri="{FF2B5EF4-FFF2-40B4-BE49-F238E27FC236}">
              <a16:creationId xmlns:a16="http://schemas.microsoft.com/office/drawing/2014/main" xmlns="" id="{BDC9577B-B1AE-48C4-A63C-A2CF5DE92EA4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713" name="rect">
          <a:extLst>
            <a:ext uri="{FF2B5EF4-FFF2-40B4-BE49-F238E27FC236}">
              <a16:creationId xmlns:a16="http://schemas.microsoft.com/office/drawing/2014/main" xmlns="" id="{F0DD6DCF-9F11-45AB-93D2-A69E0E72E157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714" name="rect">
          <a:extLst>
            <a:ext uri="{FF2B5EF4-FFF2-40B4-BE49-F238E27FC236}">
              <a16:creationId xmlns:a16="http://schemas.microsoft.com/office/drawing/2014/main" xmlns="" id="{E1D57FC1-F878-438D-948B-D0D15D9520E0}"/>
            </a:ext>
          </a:extLst>
        </xdr:cNvPr>
        <xdr:cNvSpPr/>
      </xdr:nvSpPr>
      <xdr:spPr>
        <a:xfrm>
          <a:off x="5680257" y="845820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3</xdr:col>
      <xdr:colOff>50867</xdr:colOff>
      <xdr:row>166</xdr:row>
      <xdr:rowOff>0</xdr:rowOff>
    </xdr:to>
    <xdr:sp macro="" textlink="">
      <xdr:nvSpPr>
        <xdr:cNvPr id="715" name="rect">
          <a:extLst>
            <a:ext uri="{FF2B5EF4-FFF2-40B4-BE49-F238E27FC236}">
              <a16:creationId xmlns:a16="http://schemas.microsoft.com/office/drawing/2014/main" xmlns="" id="{A9E7DC35-30C9-414E-8BDA-7B47CCFB8C57}"/>
            </a:ext>
          </a:extLst>
        </xdr:cNvPr>
        <xdr:cNvSpPr/>
      </xdr:nvSpPr>
      <xdr:spPr>
        <a:xfrm>
          <a:off x="5684751" y="8458200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716" name="rect">
          <a:extLst>
            <a:ext uri="{FF2B5EF4-FFF2-40B4-BE49-F238E27FC236}">
              <a16:creationId xmlns:a16="http://schemas.microsoft.com/office/drawing/2014/main" xmlns="" id="{76FA9529-EFB0-445A-835E-8E1E1C2B3895}"/>
            </a:ext>
          </a:extLst>
        </xdr:cNvPr>
        <xdr:cNvSpPr/>
      </xdr:nvSpPr>
      <xdr:spPr>
        <a:xfrm>
          <a:off x="5684751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717" name="rect">
          <a:extLst>
            <a:ext uri="{FF2B5EF4-FFF2-40B4-BE49-F238E27FC236}">
              <a16:creationId xmlns:a16="http://schemas.microsoft.com/office/drawing/2014/main" xmlns="" id="{1949321F-8B34-460F-A3FC-D7FAFC787284}"/>
            </a:ext>
          </a:extLst>
        </xdr:cNvPr>
        <xdr:cNvSpPr/>
      </xdr:nvSpPr>
      <xdr:spPr>
        <a:xfrm>
          <a:off x="5684751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2049283</xdr:colOff>
      <xdr:row>166</xdr:row>
      <xdr:rowOff>0</xdr:rowOff>
    </xdr:to>
    <xdr:sp macro="" textlink="">
      <xdr:nvSpPr>
        <xdr:cNvPr id="718" name="rect">
          <a:extLst>
            <a:ext uri="{FF2B5EF4-FFF2-40B4-BE49-F238E27FC236}">
              <a16:creationId xmlns:a16="http://schemas.microsoft.com/office/drawing/2014/main" xmlns="" id="{0000C032-262E-46A3-8A92-321E2EE91B62}"/>
            </a:ext>
          </a:extLst>
        </xdr:cNvPr>
        <xdr:cNvSpPr/>
      </xdr:nvSpPr>
      <xdr:spPr>
        <a:xfrm>
          <a:off x="5684751" y="845820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3</xdr:col>
      <xdr:colOff>52139</xdr:colOff>
      <xdr:row>166</xdr:row>
      <xdr:rowOff>0</xdr:rowOff>
    </xdr:to>
    <xdr:sp macro="" textlink="">
      <xdr:nvSpPr>
        <xdr:cNvPr id="719" name="rect">
          <a:extLst>
            <a:ext uri="{FF2B5EF4-FFF2-40B4-BE49-F238E27FC236}">
              <a16:creationId xmlns:a16="http://schemas.microsoft.com/office/drawing/2014/main" xmlns="" id="{D5B5DB3F-4A57-4E2A-B3BD-5BDE9A99FCD0}"/>
            </a:ext>
          </a:extLst>
        </xdr:cNvPr>
        <xdr:cNvSpPr/>
      </xdr:nvSpPr>
      <xdr:spPr>
        <a:xfrm>
          <a:off x="5684751" y="8458200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2058271</xdr:colOff>
      <xdr:row>166</xdr:row>
      <xdr:rowOff>0</xdr:rowOff>
    </xdr:to>
    <xdr:sp macro="" textlink="">
      <xdr:nvSpPr>
        <xdr:cNvPr id="720" name="rect">
          <a:extLst>
            <a:ext uri="{FF2B5EF4-FFF2-40B4-BE49-F238E27FC236}">
              <a16:creationId xmlns:a16="http://schemas.microsoft.com/office/drawing/2014/main" xmlns="" id="{40A6E98F-C1B8-4B2B-AD88-B74094ECCFE3}"/>
            </a:ext>
          </a:extLst>
        </xdr:cNvPr>
        <xdr:cNvSpPr/>
      </xdr:nvSpPr>
      <xdr:spPr>
        <a:xfrm>
          <a:off x="5684751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2058271</xdr:colOff>
      <xdr:row>166</xdr:row>
      <xdr:rowOff>0</xdr:rowOff>
    </xdr:to>
    <xdr:sp macro="" textlink="">
      <xdr:nvSpPr>
        <xdr:cNvPr id="721" name="rect">
          <a:extLst>
            <a:ext uri="{FF2B5EF4-FFF2-40B4-BE49-F238E27FC236}">
              <a16:creationId xmlns:a16="http://schemas.microsoft.com/office/drawing/2014/main" xmlns="" id="{5C05DBB2-5E13-404F-BA2D-EAE298069590}"/>
            </a:ext>
          </a:extLst>
        </xdr:cNvPr>
        <xdr:cNvSpPr/>
      </xdr:nvSpPr>
      <xdr:spPr>
        <a:xfrm>
          <a:off x="5684751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2</xdr:col>
      <xdr:colOff>2058271</xdr:colOff>
      <xdr:row>166</xdr:row>
      <xdr:rowOff>0</xdr:rowOff>
    </xdr:to>
    <xdr:sp macro="" textlink="">
      <xdr:nvSpPr>
        <xdr:cNvPr id="722" name="rect">
          <a:extLst>
            <a:ext uri="{FF2B5EF4-FFF2-40B4-BE49-F238E27FC236}">
              <a16:creationId xmlns:a16="http://schemas.microsoft.com/office/drawing/2014/main" xmlns="" id="{6C7F4879-3725-473B-B55D-6C7526590363}"/>
            </a:ext>
          </a:extLst>
        </xdr:cNvPr>
        <xdr:cNvSpPr/>
      </xdr:nvSpPr>
      <xdr:spPr>
        <a:xfrm>
          <a:off x="5684751" y="845820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723" name="rect">
          <a:extLst>
            <a:ext uri="{FF2B5EF4-FFF2-40B4-BE49-F238E27FC236}">
              <a16:creationId xmlns:a16="http://schemas.microsoft.com/office/drawing/2014/main" xmlns="" id="{CD43C62C-692E-461F-BF3A-A13C78E40E8C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724" name="rect">
          <a:extLst>
            <a:ext uri="{FF2B5EF4-FFF2-40B4-BE49-F238E27FC236}">
              <a16:creationId xmlns:a16="http://schemas.microsoft.com/office/drawing/2014/main" xmlns="" id="{4EA56782-62F4-43E0-9371-AF7992F53B11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725" name="rect">
          <a:extLst>
            <a:ext uri="{FF2B5EF4-FFF2-40B4-BE49-F238E27FC236}">
              <a16:creationId xmlns:a16="http://schemas.microsoft.com/office/drawing/2014/main" xmlns="" id="{5173F55A-AA00-4A9E-9CF8-67331F7A2C04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726" name="rect">
          <a:extLst>
            <a:ext uri="{FF2B5EF4-FFF2-40B4-BE49-F238E27FC236}">
              <a16:creationId xmlns:a16="http://schemas.microsoft.com/office/drawing/2014/main" xmlns="" id="{9A871401-89C9-46B8-BB55-1BF02F54C11E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727" name="rect">
          <a:extLst>
            <a:ext uri="{FF2B5EF4-FFF2-40B4-BE49-F238E27FC236}">
              <a16:creationId xmlns:a16="http://schemas.microsoft.com/office/drawing/2014/main" xmlns="" id="{54C89052-A1C0-4108-A318-03F8E63BF6B6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728" name="rect">
          <a:extLst>
            <a:ext uri="{FF2B5EF4-FFF2-40B4-BE49-F238E27FC236}">
              <a16:creationId xmlns:a16="http://schemas.microsoft.com/office/drawing/2014/main" xmlns="" id="{FA2829F8-895E-4BA3-8578-B5D337E36586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729" name="rect">
          <a:extLst>
            <a:ext uri="{FF2B5EF4-FFF2-40B4-BE49-F238E27FC236}">
              <a16:creationId xmlns:a16="http://schemas.microsoft.com/office/drawing/2014/main" xmlns="" id="{993961E7-CA90-48DD-8742-0837FA61DE2E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730" name="rect">
          <a:extLst>
            <a:ext uri="{FF2B5EF4-FFF2-40B4-BE49-F238E27FC236}">
              <a16:creationId xmlns:a16="http://schemas.microsoft.com/office/drawing/2014/main" xmlns="" id="{4AF7943B-E120-4B39-9A0B-A9CCE5D00005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49596</xdr:colOff>
      <xdr:row>165</xdr:row>
      <xdr:rowOff>0</xdr:rowOff>
    </xdr:to>
    <xdr:sp macro="" textlink="">
      <xdr:nvSpPr>
        <xdr:cNvPr id="731" name="rect">
          <a:extLst>
            <a:ext uri="{FF2B5EF4-FFF2-40B4-BE49-F238E27FC236}">
              <a16:creationId xmlns:a16="http://schemas.microsoft.com/office/drawing/2014/main" xmlns="" id="{E287975C-4334-4C6D-B2B6-79A1456D6F7F}"/>
            </a:ext>
          </a:extLst>
        </xdr:cNvPr>
        <xdr:cNvSpPr/>
      </xdr:nvSpPr>
      <xdr:spPr>
        <a:xfrm>
          <a:off x="5680257" y="8010525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732" name="rect">
          <a:extLst>
            <a:ext uri="{FF2B5EF4-FFF2-40B4-BE49-F238E27FC236}">
              <a16:creationId xmlns:a16="http://schemas.microsoft.com/office/drawing/2014/main" xmlns="" id="{10131F6C-5387-449E-A91E-50020156F180}"/>
            </a:ext>
          </a:extLst>
        </xdr:cNvPr>
        <xdr:cNvSpPr/>
      </xdr:nvSpPr>
      <xdr:spPr>
        <a:xfrm>
          <a:off x="5680257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733" name="rect">
          <a:extLst>
            <a:ext uri="{FF2B5EF4-FFF2-40B4-BE49-F238E27FC236}">
              <a16:creationId xmlns:a16="http://schemas.microsoft.com/office/drawing/2014/main" xmlns="" id="{F2A90316-550E-4320-B700-33EE3B84DE4A}"/>
            </a:ext>
          </a:extLst>
        </xdr:cNvPr>
        <xdr:cNvSpPr/>
      </xdr:nvSpPr>
      <xdr:spPr>
        <a:xfrm>
          <a:off x="5680257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734" name="rect">
          <a:extLst>
            <a:ext uri="{FF2B5EF4-FFF2-40B4-BE49-F238E27FC236}">
              <a16:creationId xmlns:a16="http://schemas.microsoft.com/office/drawing/2014/main" xmlns="" id="{A0C6ECD9-B1F9-413A-8AE2-67319E12BD4B}"/>
            </a:ext>
          </a:extLst>
        </xdr:cNvPr>
        <xdr:cNvSpPr/>
      </xdr:nvSpPr>
      <xdr:spPr>
        <a:xfrm>
          <a:off x="5680257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735" name="rect">
          <a:extLst>
            <a:ext uri="{FF2B5EF4-FFF2-40B4-BE49-F238E27FC236}">
              <a16:creationId xmlns:a16="http://schemas.microsoft.com/office/drawing/2014/main" xmlns="" id="{361BC781-5566-4FE8-9EE1-E5E68BCB7EE3}"/>
            </a:ext>
          </a:extLst>
        </xdr:cNvPr>
        <xdr:cNvSpPr/>
      </xdr:nvSpPr>
      <xdr:spPr>
        <a:xfrm>
          <a:off x="5680257" y="8010525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2053777</xdr:colOff>
      <xdr:row>165</xdr:row>
      <xdr:rowOff>0</xdr:rowOff>
    </xdr:to>
    <xdr:sp macro="" textlink="">
      <xdr:nvSpPr>
        <xdr:cNvPr id="736" name="rect">
          <a:extLst>
            <a:ext uri="{FF2B5EF4-FFF2-40B4-BE49-F238E27FC236}">
              <a16:creationId xmlns:a16="http://schemas.microsoft.com/office/drawing/2014/main" xmlns="" id="{30E9C1D9-9BBC-4140-AC9F-C6B7507613B9}"/>
            </a:ext>
          </a:extLst>
        </xdr:cNvPr>
        <xdr:cNvSpPr/>
      </xdr:nvSpPr>
      <xdr:spPr>
        <a:xfrm>
          <a:off x="5680257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2053777</xdr:colOff>
      <xdr:row>165</xdr:row>
      <xdr:rowOff>0</xdr:rowOff>
    </xdr:to>
    <xdr:sp macro="" textlink="">
      <xdr:nvSpPr>
        <xdr:cNvPr id="737" name="rect">
          <a:extLst>
            <a:ext uri="{FF2B5EF4-FFF2-40B4-BE49-F238E27FC236}">
              <a16:creationId xmlns:a16="http://schemas.microsoft.com/office/drawing/2014/main" xmlns="" id="{85ADB6BA-C3B8-4CB3-81A6-CD5A770FB07E}"/>
            </a:ext>
          </a:extLst>
        </xdr:cNvPr>
        <xdr:cNvSpPr/>
      </xdr:nvSpPr>
      <xdr:spPr>
        <a:xfrm>
          <a:off x="5680257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2053777</xdr:colOff>
      <xdr:row>165</xdr:row>
      <xdr:rowOff>0</xdr:rowOff>
    </xdr:to>
    <xdr:sp macro="" textlink="">
      <xdr:nvSpPr>
        <xdr:cNvPr id="738" name="rect">
          <a:extLst>
            <a:ext uri="{FF2B5EF4-FFF2-40B4-BE49-F238E27FC236}">
              <a16:creationId xmlns:a16="http://schemas.microsoft.com/office/drawing/2014/main" xmlns="" id="{B12E1C53-0EB5-4C28-9B0D-79FCF591FC44}"/>
            </a:ext>
          </a:extLst>
        </xdr:cNvPr>
        <xdr:cNvSpPr/>
      </xdr:nvSpPr>
      <xdr:spPr>
        <a:xfrm>
          <a:off x="5680257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739" name="rect">
          <a:extLst>
            <a:ext uri="{FF2B5EF4-FFF2-40B4-BE49-F238E27FC236}">
              <a16:creationId xmlns:a16="http://schemas.microsoft.com/office/drawing/2014/main" xmlns="" id="{59ADDA51-C99E-4BE0-9F88-78D4DA9345B7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740" name="rect">
          <a:extLst>
            <a:ext uri="{FF2B5EF4-FFF2-40B4-BE49-F238E27FC236}">
              <a16:creationId xmlns:a16="http://schemas.microsoft.com/office/drawing/2014/main" xmlns="" id="{3E20F91F-F988-488D-88A5-44A5938A1C27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741" name="rect">
          <a:extLst>
            <a:ext uri="{FF2B5EF4-FFF2-40B4-BE49-F238E27FC236}">
              <a16:creationId xmlns:a16="http://schemas.microsoft.com/office/drawing/2014/main" xmlns="" id="{13D522C4-5019-4EE6-9F39-316C6887A90F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742" name="rect">
          <a:extLst>
            <a:ext uri="{FF2B5EF4-FFF2-40B4-BE49-F238E27FC236}">
              <a16:creationId xmlns:a16="http://schemas.microsoft.com/office/drawing/2014/main" xmlns="" id="{0CFD951C-17E7-44BB-B7A6-E7E2196FCE3C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743" name="rect">
          <a:extLst>
            <a:ext uri="{FF2B5EF4-FFF2-40B4-BE49-F238E27FC236}">
              <a16:creationId xmlns:a16="http://schemas.microsoft.com/office/drawing/2014/main" xmlns="" id="{C847F6BA-CA4E-438F-A9E6-C266460AD889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744" name="rect">
          <a:extLst>
            <a:ext uri="{FF2B5EF4-FFF2-40B4-BE49-F238E27FC236}">
              <a16:creationId xmlns:a16="http://schemas.microsoft.com/office/drawing/2014/main" xmlns="" id="{26533374-CA0C-4494-A7CF-FE78D9638F62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745" name="rect">
          <a:extLst>
            <a:ext uri="{FF2B5EF4-FFF2-40B4-BE49-F238E27FC236}">
              <a16:creationId xmlns:a16="http://schemas.microsoft.com/office/drawing/2014/main" xmlns="" id="{FA674209-09B4-4508-8197-C0720D56121B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746" name="rect">
          <a:extLst>
            <a:ext uri="{FF2B5EF4-FFF2-40B4-BE49-F238E27FC236}">
              <a16:creationId xmlns:a16="http://schemas.microsoft.com/office/drawing/2014/main" xmlns="" id="{FB32A4F1-B598-458B-80BC-5DCD37B912F5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747" name="rect">
          <a:extLst>
            <a:ext uri="{FF2B5EF4-FFF2-40B4-BE49-F238E27FC236}">
              <a16:creationId xmlns:a16="http://schemas.microsoft.com/office/drawing/2014/main" xmlns="" id="{2A35ACCD-9534-4F40-8819-526BF680D5A6}"/>
            </a:ext>
          </a:extLst>
        </xdr:cNvPr>
        <xdr:cNvSpPr/>
      </xdr:nvSpPr>
      <xdr:spPr>
        <a:xfrm>
          <a:off x="5684751" y="8010525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748" name="rect">
          <a:extLst>
            <a:ext uri="{FF2B5EF4-FFF2-40B4-BE49-F238E27FC236}">
              <a16:creationId xmlns:a16="http://schemas.microsoft.com/office/drawing/2014/main" xmlns="" id="{C81C654A-7DFB-4CF2-B7C0-01049FE7C1BD}"/>
            </a:ext>
          </a:extLst>
        </xdr:cNvPr>
        <xdr:cNvSpPr/>
      </xdr:nvSpPr>
      <xdr:spPr>
        <a:xfrm>
          <a:off x="5684751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749" name="rect">
          <a:extLst>
            <a:ext uri="{FF2B5EF4-FFF2-40B4-BE49-F238E27FC236}">
              <a16:creationId xmlns:a16="http://schemas.microsoft.com/office/drawing/2014/main" xmlns="" id="{768787A0-8648-426C-9D2C-C81BAD240EFB}"/>
            </a:ext>
          </a:extLst>
        </xdr:cNvPr>
        <xdr:cNvSpPr/>
      </xdr:nvSpPr>
      <xdr:spPr>
        <a:xfrm>
          <a:off x="5684751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750" name="rect">
          <a:extLst>
            <a:ext uri="{FF2B5EF4-FFF2-40B4-BE49-F238E27FC236}">
              <a16:creationId xmlns:a16="http://schemas.microsoft.com/office/drawing/2014/main" xmlns="" id="{00CA6D88-3307-41CC-8CA4-E46C82464349}"/>
            </a:ext>
          </a:extLst>
        </xdr:cNvPr>
        <xdr:cNvSpPr/>
      </xdr:nvSpPr>
      <xdr:spPr>
        <a:xfrm>
          <a:off x="5684751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52139</xdr:colOff>
      <xdr:row>165</xdr:row>
      <xdr:rowOff>0</xdr:rowOff>
    </xdr:to>
    <xdr:sp macro="" textlink="">
      <xdr:nvSpPr>
        <xdr:cNvPr id="751" name="rect">
          <a:extLst>
            <a:ext uri="{FF2B5EF4-FFF2-40B4-BE49-F238E27FC236}">
              <a16:creationId xmlns:a16="http://schemas.microsoft.com/office/drawing/2014/main" xmlns="" id="{17BC0352-02DE-4859-957D-0DC3670BA863}"/>
            </a:ext>
          </a:extLst>
        </xdr:cNvPr>
        <xdr:cNvSpPr/>
      </xdr:nvSpPr>
      <xdr:spPr>
        <a:xfrm>
          <a:off x="5684751" y="8010525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2058271</xdr:colOff>
      <xdr:row>165</xdr:row>
      <xdr:rowOff>0</xdr:rowOff>
    </xdr:to>
    <xdr:sp macro="" textlink="">
      <xdr:nvSpPr>
        <xdr:cNvPr id="752" name="rect">
          <a:extLst>
            <a:ext uri="{FF2B5EF4-FFF2-40B4-BE49-F238E27FC236}">
              <a16:creationId xmlns:a16="http://schemas.microsoft.com/office/drawing/2014/main" xmlns="" id="{199ED21A-0C36-4C78-B35E-DB606CBC54E2}"/>
            </a:ext>
          </a:extLst>
        </xdr:cNvPr>
        <xdr:cNvSpPr/>
      </xdr:nvSpPr>
      <xdr:spPr>
        <a:xfrm>
          <a:off x="5684751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2058271</xdr:colOff>
      <xdr:row>165</xdr:row>
      <xdr:rowOff>0</xdr:rowOff>
    </xdr:to>
    <xdr:sp macro="" textlink="">
      <xdr:nvSpPr>
        <xdr:cNvPr id="753" name="rect">
          <a:extLst>
            <a:ext uri="{FF2B5EF4-FFF2-40B4-BE49-F238E27FC236}">
              <a16:creationId xmlns:a16="http://schemas.microsoft.com/office/drawing/2014/main" xmlns="" id="{929C9CBD-619F-4672-AD58-A8649F05CD96}"/>
            </a:ext>
          </a:extLst>
        </xdr:cNvPr>
        <xdr:cNvSpPr/>
      </xdr:nvSpPr>
      <xdr:spPr>
        <a:xfrm>
          <a:off x="5684751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2058271</xdr:colOff>
      <xdr:row>165</xdr:row>
      <xdr:rowOff>0</xdr:rowOff>
    </xdr:to>
    <xdr:sp macro="" textlink="">
      <xdr:nvSpPr>
        <xdr:cNvPr id="754" name="rect">
          <a:extLst>
            <a:ext uri="{FF2B5EF4-FFF2-40B4-BE49-F238E27FC236}">
              <a16:creationId xmlns:a16="http://schemas.microsoft.com/office/drawing/2014/main" xmlns="" id="{CA69A44D-206D-4CFB-88B4-858B0F8D6165}"/>
            </a:ext>
          </a:extLst>
        </xdr:cNvPr>
        <xdr:cNvSpPr/>
      </xdr:nvSpPr>
      <xdr:spPr>
        <a:xfrm>
          <a:off x="5684751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755" name="rect">
          <a:extLst>
            <a:ext uri="{FF2B5EF4-FFF2-40B4-BE49-F238E27FC236}">
              <a16:creationId xmlns:a16="http://schemas.microsoft.com/office/drawing/2014/main" xmlns="" id="{CA448595-C99E-4D9E-ABDD-664D1B19221C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756" name="rect">
          <a:extLst>
            <a:ext uri="{FF2B5EF4-FFF2-40B4-BE49-F238E27FC236}">
              <a16:creationId xmlns:a16="http://schemas.microsoft.com/office/drawing/2014/main" xmlns="" id="{CCCFBE3E-1AD6-42D1-BDF7-E06DE1A5A76F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757" name="rect">
          <a:extLst>
            <a:ext uri="{FF2B5EF4-FFF2-40B4-BE49-F238E27FC236}">
              <a16:creationId xmlns:a16="http://schemas.microsoft.com/office/drawing/2014/main" xmlns="" id="{1B2D9642-4489-4A23-87BE-3699AB740F30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758" name="rect">
          <a:extLst>
            <a:ext uri="{FF2B5EF4-FFF2-40B4-BE49-F238E27FC236}">
              <a16:creationId xmlns:a16="http://schemas.microsoft.com/office/drawing/2014/main" xmlns="" id="{24369235-AE4F-4000-AD57-F9766C7F14D8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759" name="rect">
          <a:extLst>
            <a:ext uri="{FF2B5EF4-FFF2-40B4-BE49-F238E27FC236}">
              <a16:creationId xmlns:a16="http://schemas.microsoft.com/office/drawing/2014/main" xmlns="" id="{9B74398A-2C41-46AA-BA13-99B4CC0F65DC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760" name="rect">
          <a:extLst>
            <a:ext uri="{FF2B5EF4-FFF2-40B4-BE49-F238E27FC236}">
              <a16:creationId xmlns:a16="http://schemas.microsoft.com/office/drawing/2014/main" xmlns="" id="{5C481E8F-A62E-4A5F-83AD-54EA1139C884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761" name="rect">
          <a:extLst>
            <a:ext uri="{FF2B5EF4-FFF2-40B4-BE49-F238E27FC236}">
              <a16:creationId xmlns:a16="http://schemas.microsoft.com/office/drawing/2014/main" xmlns="" id="{9AF69D4F-BC76-40D8-8090-5FB5F00A4EAC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762" name="rect">
          <a:extLst>
            <a:ext uri="{FF2B5EF4-FFF2-40B4-BE49-F238E27FC236}">
              <a16:creationId xmlns:a16="http://schemas.microsoft.com/office/drawing/2014/main" xmlns="" id="{59667467-6114-4365-A3FE-786340FF15EA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49596</xdr:colOff>
      <xdr:row>165</xdr:row>
      <xdr:rowOff>0</xdr:rowOff>
    </xdr:to>
    <xdr:sp macro="" textlink="">
      <xdr:nvSpPr>
        <xdr:cNvPr id="763" name="rect">
          <a:extLst>
            <a:ext uri="{FF2B5EF4-FFF2-40B4-BE49-F238E27FC236}">
              <a16:creationId xmlns:a16="http://schemas.microsoft.com/office/drawing/2014/main" xmlns="" id="{E2CFBA9D-3C37-4551-A8F2-8304721078EE}"/>
            </a:ext>
          </a:extLst>
        </xdr:cNvPr>
        <xdr:cNvSpPr/>
      </xdr:nvSpPr>
      <xdr:spPr>
        <a:xfrm>
          <a:off x="5680257" y="8010525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764" name="rect">
          <a:extLst>
            <a:ext uri="{FF2B5EF4-FFF2-40B4-BE49-F238E27FC236}">
              <a16:creationId xmlns:a16="http://schemas.microsoft.com/office/drawing/2014/main" xmlns="" id="{6F48B079-945C-402D-AE69-74E5CF9DD0A1}"/>
            </a:ext>
          </a:extLst>
        </xdr:cNvPr>
        <xdr:cNvSpPr/>
      </xdr:nvSpPr>
      <xdr:spPr>
        <a:xfrm>
          <a:off x="5680257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765" name="rect">
          <a:extLst>
            <a:ext uri="{FF2B5EF4-FFF2-40B4-BE49-F238E27FC236}">
              <a16:creationId xmlns:a16="http://schemas.microsoft.com/office/drawing/2014/main" xmlns="" id="{9A14329C-ADC9-4DE3-961B-2823715DEB82}"/>
            </a:ext>
          </a:extLst>
        </xdr:cNvPr>
        <xdr:cNvSpPr/>
      </xdr:nvSpPr>
      <xdr:spPr>
        <a:xfrm>
          <a:off x="5680257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766" name="rect">
          <a:extLst>
            <a:ext uri="{FF2B5EF4-FFF2-40B4-BE49-F238E27FC236}">
              <a16:creationId xmlns:a16="http://schemas.microsoft.com/office/drawing/2014/main" xmlns="" id="{3880E0BC-877D-46AC-B3F4-B8742264E225}"/>
            </a:ext>
          </a:extLst>
        </xdr:cNvPr>
        <xdr:cNvSpPr/>
      </xdr:nvSpPr>
      <xdr:spPr>
        <a:xfrm>
          <a:off x="5680257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767" name="rect">
          <a:extLst>
            <a:ext uri="{FF2B5EF4-FFF2-40B4-BE49-F238E27FC236}">
              <a16:creationId xmlns:a16="http://schemas.microsoft.com/office/drawing/2014/main" xmlns="" id="{5DE4FB2B-4C4B-4A14-A199-C76358D3A9AA}"/>
            </a:ext>
          </a:extLst>
        </xdr:cNvPr>
        <xdr:cNvSpPr/>
      </xdr:nvSpPr>
      <xdr:spPr>
        <a:xfrm>
          <a:off x="5680257" y="8010525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2053777</xdr:colOff>
      <xdr:row>165</xdr:row>
      <xdr:rowOff>0</xdr:rowOff>
    </xdr:to>
    <xdr:sp macro="" textlink="">
      <xdr:nvSpPr>
        <xdr:cNvPr id="768" name="rect">
          <a:extLst>
            <a:ext uri="{FF2B5EF4-FFF2-40B4-BE49-F238E27FC236}">
              <a16:creationId xmlns:a16="http://schemas.microsoft.com/office/drawing/2014/main" xmlns="" id="{01EDF9A1-B970-49D2-A6AB-0CF9B570A4B3}"/>
            </a:ext>
          </a:extLst>
        </xdr:cNvPr>
        <xdr:cNvSpPr/>
      </xdr:nvSpPr>
      <xdr:spPr>
        <a:xfrm>
          <a:off x="5680257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2053777</xdr:colOff>
      <xdr:row>165</xdr:row>
      <xdr:rowOff>0</xdr:rowOff>
    </xdr:to>
    <xdr:sp macro="" textlink="">
      <xdr:nvSpPr>
        <xdr:cNvPr id="769" name="rect">
          <a:extLst>
            <a:ext uri="{FF2B5EF4-FFF2-40B4-BE49-F238E27FC236}">
              <a16:creationId xmlns:a16="http://schemas.microsoft.com/office/drawing/2014/main" xmlns="" id="{CD2E9687-987B-4F34-B831-BEA076BA616A}"/>
            </a:ext>
          </a:extLst>
        </xdr:cNvPr>
        <xdr:cNvSpPr/>
      </xdr:nvSpPr>
      <xdr:spPr>
        <a:xfrm>
          <a:off x="5680257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2053777</xdr:colOff>
      <xdr:row>165</xdr:row>
      <xdr:rowOff>0</xdr:rowOff>
    </xdr:to>
    <xdr:sp macro="" textlink="">
      <xdr:nvSpPr>
        <xdr:cNvPr id="770" name="rect">
          <a:extLst>
            <a:ext uri="{FF2B5EF4-FFF2-40B4-BE49-F238E27FC236}">
              <a16:creationId xmlns:a16="http://schemas.microsoft.com/office/drawing/2014/main" xmlns="" id="{EBD615CC-9942-4C95-B050-58D93EBDB1E0}"/>
            </a:ext>
          </a:extLst>
        </xdr:cNvPr>
        <xdr:cNvSpPr/>
      </xdr:nvSpPr>
      <xdr:spPr>
        <a:xfrm>
          <a:off x="5680257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771" name="rect">
          <a:extLst>
            <a:ext uri="{FF2B5EF4-FFF2-40B4-BE49-F238E27FC236}">
              <a16:creationId xmlns:a16="http://schemas.microsoft.com/office/drawing/2014/main" xmlns="" id="{4FF185DF-B83E-4376-A973-1C61074973DE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772" name="rect">
          <a:extLst>
            <a:ext uri="{FF2B5EF4-FFF2-40B4-BE49-F238E27FC236}">
              <a16:creationId xmlns:a16="http://schemas.microsoft.com/office/drawing/2014/main" xmlns="" id="{B9BA30FD-313C-422E-BA94-DF7045581D96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773" name="rect">
          <a:extLst>
            <a:ext uri="{FF2B5EF4-FFF2-40B4-BE49-F238E27FC236}">
              <a16:creationId xmlns:a16="http://schemas.microsoft.com/office/drawing/2014/main" xmlns="" id="{6CA1C5B1-EF7E-46DF-8B8A-1826B45356BB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774" name="rect">
          <a:extLst>
            <a:ext uri="{FF2B5EF4-FFF2-40B4-BE49-F238E27FC236}">
              <a16:creationId xmlns:a16="http://schemas.microsoft.com/office/drawing/2014/main" xmlns="" id="{4202FD5B-9D5E-452B-A407-057DB0E5C6A8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775" name="rect">
          <a:extLst>
            <a:ext uri="{FF2B5EF4-FFF2-40B4-BE49-F238E27FC236}">
              <a16:creationId xmlns:a16="http://schemas.microsoft.com/office/drawing/2014/main" xmlns="" id="{973D912F-AA29-4766-BE09-84F6E3F6DCA8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776" name="rect">
          <a:extLst>
            <a:ext uri="{FF2B5EF4-FFF2-40B4-BE49-F238E27FC236}">
              <a16:creationId xmlns:a16="http://schemas.microsoft.com/office/drawing/2014/main" xmlns="" id="{8B6C1D15-8998-452A-8B10-A70CF6D8C1B8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777" name="rect">
          <a:extLst>
            <a:ext uri="{FF2B5EF4-FFF2-40B4-BE49-F238E27FC236}">
              <a16:creationId xmlns:a16="http://schemas.microsoft.com/office/drawing/2014/main" xmlns="" id="{35EA72C7-39EA-441A-AF33-F36394A78A13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778" name="rect">
          <a:extLst>
            <a:ext uri="{FF2B5EF4-FFF2-40B4-BE49-F238E27FC236}">
              <a16:creationId xmlns:a16="http://schemas.microsoft.com/office/drawing/2014/main" xmlns="" id="{EEB726A3-8B56-469A-AF0B-7051B6577930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779" name="rect">
          <a:extLst>
            <a:ext uri="{FF2B5EF4-FFF2-40B4-BE49-F238E27FC236}">
              <a16:creationId xmlns:a16="http://schemas.microsoft.com/office/drawing/2014/main" xmlns="" id="{29FA6D1B-D3C6-4250-B101-201836C8EA8A}"/>
            </a:ext>
          </a:extLst>
        </xdr:cNvPr>
        <xdr:cNvSpPr/>
      </xdr:nvSpPr>
      <xdr:spPr>
        <a:xfrm>
          <a:off x="5684751" y="8010525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780" name="rect">
          <a:extLst>
            <a:ext uri="{FF2B5EF4-FFF2-40B4-BE49-F238E27FC236}">
              <a16:creationId xmlns:a16="http://schemas.microsoft.com/office/drawing/2014/main" xmlns="" id="{08BD193D-5B80-4594-B9B8-80CE0C751896}"/>
            </a:ext>
          </a:extLst>
        </xdr:cNvPr>
        <xdr:cNvSpPr/>
      </xdr:nvSpPr>
      <xdr:spPr>
        <a:xfrm>
          <a:off x="5684751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781" name="rect">
          <a:extLst>
            <a:ext uri="{FF2B5EF4-FFF2-40B4-BE49-F238E27FC236}">
              <a16:creationId xmlns:a16="http://schemas.microsoft.com/office/drawing/2014/main" xmlns="" id="{7026A514-F43B-4301-99A5-E14C7691DBFA}"/>
            </a:ext>
          </a:extLst>
        </xdr:cNvPr>
        <xdr:cNvSpPr/>
      </xdr:nvSpPr>
      <xdr:spPr>
        <a:xfrm>
          <a:off x="5684751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782" name="rect">
          <a:extLst>
            <a:ext uri="{FF2B5EF4-FFF2-40B4-BE49-F238E27FC236}">
              <a16:creationId xmlns:a16="http://schemas.microsoft.com/office/drawing/2014/main" xmlns="" id="{08BCB478-036A-453E-90FC-0E0169565CFF}"/>
            </a:ext>
          </a:extLst>
        </xdr:cNvPr>
        <xdr:cNvSpPr/>
      </xdr:nvSpPr>
      <xdr:spPr>
        <a:xfrm>
          <a:off x="5684751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52139</xdr:colOff>
      <xdr:row>165</xdr:row>
      <xdr:rowOff>0</xdr:rowOff>
    </xdr:to>
    <xdr:sp macro="" textlink="">
      <xdr:nvSpPr>
        <xdr:cNvPr id="783" name="rect">
          <a:extLst>
            <a:ext uri="{FF2B5EF4-FFF2-40B4-BE49-F238E27FC236}">
              <a16:creationId xmlns:a16="http://schemas.microsoft.com/office/drawing/2014/main" xmlns="" id="{266F8E38-8CF7-4349-842E-2218CFD9DD18}"/>
            </a:ext>
          </a:extLst>
        </xdr:cNvPr>
        <xdr:cNvSpPr/>
      </xdr:nvSpPr>
      <xdr:spPr>
        <a:xfrm>
          <a:off x="5684751" y="8010525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2058271</xdr:colOff>
      <xdr:row>165</xdr:row>
      <xdr:rowOff>0</xdr:rowOff>
    </xdr:to>
    <xdr:sp macro="" textlink="">
      <xdr:nvSpPr>
        <xdr:cNvPr id="784" name="rect">
          <a:extLst>
            <a:ext uri="{FF2B5EF4-FFF2-40B4-BE49-F238E27FC236}">
              <a16:creationId xmlns:a16="http://schemas.microsoft.com/office/drawing/2014/main" xmlns="" id="{0E526BF5-95BF-45A0-87AB-BDBF2FB3FAD5}"/>
            </a:ext>
          </a:extLst>
        </xdr:cNvPr>
        <xdr:cNvSpPr/>
      </xdr:nvSpPr>
      <xdr:spPr>
        <a:xfrm>
          <a:off x="5684751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2058271</xdr:colOff>
      <xdr:row>165</xdr:row>
      <xdr:rowOff>0</xdr:rowOff>
    </xdr:to>
    <xdr:sp macro="" textlink="">
      <xdr:nvSpPr>
        <xdr:cNvPr id="785" name="rect">
          <a:extLst>
            <a:ext uri="{FF2B5EF4-FFF2-40B4-BE49-F238E27FC236}">
              <a16:creationId xmlns:a16="http://schemas.microsoft.com/office/drawing/2014/main" xmlns="" id="{10B8C4C1-4883-4B1E-9019-CB3E57DCC666}"/>
            </a:ext>
          </a:extLst>
        </xdr:cNvPr>
        <xdr:cNvSpPr/>
      </xdr:nvSpPr>
      <xdr:spPr>
        <a:xfrm>
          <a:off x="5684751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2058271</xdr:colOff>
      <xdr:row>165</xdr:row>
      <xdr:rowOff>0</xdr:rowOff>
    </xdr:to>
    <xdr:sp macro="" textlink="">
      <xdr:nvSpPr>
        <xdr:cNvPr id="786" name="rect">
          <a:extLst>
            <a:ext uri="{FF2B5EF4-FFF2-40B4-BE49-F238E27FC236}">
              <a16:creationId xmlns:a16="http://schemas.microsoft.com/office/drawing/2014/main" xmlns="" id="{019076FF-FB7A-4CAE-9EEB-E638F1697988}"/>
            </a:ext>
          </a:extLst>
        </xdr:cNvPr>
        <xdr:cNvSpPr/>
      </xdr:nvSpPr>
      <xdr:spPr>
        <a:xfrm>
          <a:off x="5684751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3</xdr:col>
      <xdr:colOff>47052</xdr:colOff>
      <xdr:row>164</xdr:row>
      <xdr:rowOff>0</xdr:rowOff>
    </xdr:to>
    <xdr:sp macro="" textlink="">
      <xdr:nvSpPr>
        <xdr:cNvPr id="787" name="rect">
          <a:extLst>
            <a:ext uri="{FF2B5EF4-FFF2-40B4-BE49-F238E27FC236}">
              <a16:creationId xmlns:a16="http://schemas.microsoft.com/office/drawing/2014/main" xmlns="" id="{9C736E25-E8F1-4C69-975C-84A3C0478C50}"/>
            </a:ext>
          </a:extLst>
        </xdr:cNvPr>
        <xdr:cNvSpPr/>
      </xdr:nvSpPr>
      <xdr:spPr>
        <a:xfrm>
          <a:off x="5675763" y="756285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788" name="rect">
          <a:extLst>
            <a:ext uri="{FF2B5EF4-FFF2-40B4-BE49-F238E27FC236}">
              <a16:creationId xmlns:a16="http://schemas.microsoft.com/office/drawing/2014/main" xmlns="" id="{EBE5D11C-862F-45E2-96B1-60441EDAFD65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789" name="rect">
          <a:extLst>
            <a:ext uri="{FF2B5EF4-FFF2-40B4-BE49-F238E27FC236}">
              <a16:creationId xmlns:a16="http://schemas.microsoft.com/office/drawing/2014/main" xmlns="" id="{7CBA9FF1-143F-44B5-971A-F2F749336386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790" name="rect">
          <a:extLst>
            <a:ext uri="{FF2B5EF4-FFF2-40B4-BE49-F238E27FC236}">
              <a16:creationId xmlns:a16="http://schemas.microsoft.com/office/drawing/2014/main" xmlns="" id="{2890444C-47CB-41CC-BCE8-6C3B0E610AB6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3</xdr:col>
      <xdr:colOff>47052</xdr:colOff>
      <xdr:row>164</xdr:row>
      <xdr:rowOff>0</xdr:rowOff>
    </xdr:to>
    <xdr:sp macro="" textlink="">
      <xdr:nvSpPr>
        <xdr:cNvPr id="791" name="rect">
          <a:extLst>
            <a:ext uri="{FF2B5EF4-FFF2-40B4-BE49-F238E27FC236}">
              <a16:creationId xmlns:a16="http://schemas.microsoft.com/office/drawing/2014/main" xmlns="" id="{75FF4F20-7852-4D75-B299-2B083414C651}"/>
            </a:ext>
          </a:extLst>
        </xdr:cNvPr>
        <xdr:cNvSpPr/>
      </xdr:nvSpPr>
      <xdr:spPr>
        <a:xfrm>
          <a:off x="5675763" y="756285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792" name="rect">
          <a:extLst>
            <a:ext uri="{FF2B5EF4-FFF2-40B4-BE49-F238E27FC236}">
              <a16:creationId xmlns:a16="http://schemas.microsoft.com/office/drawing/2014/main" xmlns="" id="{F8FFDE7F-F1A7-4332-AAAD-F9FDEADBF564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793" name="rect">
          <a:extLst>
            <a:ext uri="{FF2B5EF4-FFF2-40B4-BE49-F238E27FC236}">
              <a16:creationId xmlns:a16="http://schemas.microsoft.com/office/drawing/2014/main" xmlns="" id="{1B33ABF6-DF5B-4CC4-BB11-BA2C4FFAD4A9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794" name="rect">
          <a:extLst>
            <a:ext uri="{FF2B5EF4-FFF2-40B4-BE49-F238E27FC236}">
              <a16:creationId xmlns:a16="http://schemas.microsoft.com/office/drawing/2014/main" xmlns="" id="{FEB198EE-7267-47A3-91E2-73F05F40E48B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49596</xdr:colOff>
      <xdr:row>164</xdr:row>
      <xdr:rowOff>0</xdr:rowOff>
    </xdr:to>
    <xdr:sp macro="" textlink="">
      <xdr:nvSpPr>
        <xdr:cNvPr id="795" name="rect">
          <a:extLst>
            <a:ext uri="{FF2B5EF4-FFF2-40B4-BE49-F238E27FC236}">
              <a16:creationId xmlns:a16="http://schemas.microsoft.com/office/drawing/2014/main" xmlns="" id="{CFCF4BE9-D436-4A4D-83C7-2C2046F99883}"/>
            </a:ext>
          </a:extLst>
        </xdr:cNvPr>
        <xdr:cNvSpPr/>
      </xdr:nvSpPr>
      <xdr:spPr>
        <a:xfrm>
          <a:off x="5680257" y="7562850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796" name="rect">
          <a:extLst>
            <a:ext uri="{FF2B5EF4-FFF2-40B4-BE49-F238E27FC236}">
              <a16:creationId xmlns:a16="http://schemas.microsoft.com/office/drawing/2014/main" xmlns="" id="{061A851F-5BC0-4208-9F62-C939F058DA9E}"/>
            </a:ext>
          </a:extLst>
        </xdr:cNvPr>
        <xdr:cNvSpPr/>
      </xdr:nvSpPr>
      <xdr:spPr>
        <a:xfrm>
          <a:off x="5680257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797" name="rect">
          <a:extLst>
            <a:ext uri="{FF2B5EF4-FFF2-40B4-BE49-F238E27FC236}">
              <a16:creationId xmlns:a16="http://schemas.microsoft.com/office/drawing/2014/main" xmlns="" id="{C2DD1186-F1FD-456E-B0D4-ACC1B27FB3A6}"/>
            </a:ext>
          </a:extLst>
        </xdr:cNvPr>
        <xdr:cNvSpPr/>
      </xdr:nvSpPr>
      <xdr:spPr>
        <a:xfrm>
          <a:off x="5680257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798" name="rect">
          <a:extLst>
            <a:ext uri="{FF2B5EF4-FFF2-40B4-BE49-F238E27FC236}">
              <a16:creationId xmlns:a16="http://schemas.microsoft.com/office/drawing/2014/main" xmlns="" id="{5218E70D-7325-4D9B-B496-552FF03BCF3C}"/>
            </a:ext>
          </a:extLst>
        </xdr:cNvPr>
        <xdr:cNvSpPr/>
      </xdr:nvSpPr>
      <xdr:spPr>
        <a:xfrm>
          <a:off x="5680257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50867</xdr:colOff>
      <xdr:row>164</xdr:row>
      <xdr:rowOff>0</xdr:rowOff>
    </xdr:to>
    <xdr:sp macro="" textlink="">
      <xdr:nvSpPr>
        <xdr:cNvPr id="799" name="rect">
          <a:extLst>
            <a:ext uri="{FF2B5EF4-FFF2-40B4-BE49-F238E27FC236}">
              <a16:creationId xmlns:a16="http://schemas.microsoft.com/office/drawing/2014/main" xmlns="" id="{279C1086-37E8-4289-B8C1-C98E2C186D4A}"/>
            </a:ext>
          </a:extLst>
        </xdr:cNvPr>
        <xdr:cNvSpPr/>
      </xdr:nvSpPr>
      <xdr:spPr>
        <a:xfrm>
          <a:off x="5680257" y="7562850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2053777</xdr:colOff>
      <xdr:row>164</xdr:row>
      <xdr:rowOff>0</xdr:rowOff>
    </xdr:to>
    <xdr:sp macro="" textlink="">
      <xdr:nvSpPr>
        <xdr:cNvPr id="800" name="rect">
          <a:extLst>
            <a:ext uri="{FF2B5EF4-FFF2-40B4-BE49-F238E27FC236}">
              <a16:creationId xmlns:a16="http://schemas.microsoft.com/office/drawing/2014/main" xmlns="" id="{3703E405-C11C-4222-8E32-E3E1270D8C8C}"/>
            </a:ext>
          </a:extLst>
        </xdr:cNvPr>
        <xdr:cNvSpPr/>
      </xdr:nvSpPr>
      <xdr:spPr>
        <a:xfrm>
          <a:off x="5680257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2053777</xdr:colOff>
      <xdr:row>164</xdr:row>
      <xdr:rowOff>0</xdr:rowOff>
    </xdr:to>
    <xdr:sp macro="" textlink="">
      <xdr:nvSpPr>
        <xdr:cNvPr id="801" name="rect">
          <a:extLst>
            <a:ext uri="{FF2B5EF4-FFF2-40B4-BE49-F238E27FC236}">
              <a16:creationId xmlns:a16="http://schemas.microsoft.com/office/drawing/2014/main" xmlns="" id="{6DE4A8A6-EA32-423B-9CB6-9E5F2E104560}"/>
            </a:ext>
          </a:extLst>
        </xdr:cNvPr>
        <xdr:cNvSpPr/>
      </xdr:nvSpPr>
      <xdr:spPr>
        <a:xfrm>
          <a:off x="5680257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2053777</xdr:colOff>
      <xdr:row>164</xdr:row>
      <xdr:rowOff>0</xdr:rowOff>
    </xdr:to>
    <xdr:sp macro="" textlink="">
      <xdr:nvSpPr>
        <xdr:cNvPr id="802" name="rect">
          <a:extLst>
            <a:ext uri="{FF2B5EF4-FFF2-40B4-BE49-F238E27FC236}">
              <a16:creationId xmlns:a16="http://schemas.microsoft.com/office/drawing/2014/main" xmlns="" id="{FC6D5C2E-844F-4AB9-9EC8-C3ACEDA84A13}"/>
            </a:ext>
          </a:extLst>
        </xdr:cNvPr>
        <xdr:cNvSpPr/>
      </xdr:nvSpPr>
      <xdr:spPr>
        <a:xfrm>
          <a:off x="5680257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48324</xdr:colOff>
      <xdr:row>164</xdr:row>
      <xdr:rowOff>0</xdr:rowOff>
    </xdr:to>
    <xdr:sp macro="" textlink="">
      <xdr:nvSpPr>
        <xdr:cNvPr id="803" name="rect">
          <a:extLst>
            <a:ext uri="{FF2B5EF4-FFF2-40B4-BE49-F238E27FC236}">
              <a16:creationId xmlns:a16="http://schemas.microsoft.com/office/drawing/2014/main" xmlns="" id="{4D079DB6-98F2-4F01-8477-EA47AE1CC481}"/>
            </a:ext>
          </a:extLst>
        </xdr:cNvPr>
        <xdr:cNvSpPr/>
      </xdr:nvSpPr>
      <xdr:spPr>
        <a:xfrm>
          <a:off x="5680257" y="756285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804" name="rect">
          <a:extLst>
            <a:ext uri="{FF2B5EF4-FFF2-40B4-BE49-F238E27FC236}">
              <a16:creationId xmlns:a16="http://schemas.microsoft.com/office/drawing/2014/main" xmlns="" id="{9E013A59-C95F-40DF-8E72-140F4A01D188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805" name="rect">
          <a:extLst>
            <a:ext uri="{FF2B5EF4-FFF2-40B4-BE49-F238E27FC236}">
              <a16:creationId xmlns:a16="http://schemas.microsoft.com/office/drawing/2014/main" xmlns="" id="{0E0CBE1C-0CA1-4C3F-9BC2-CCCB5C70000E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806" name="rect">
          <a:extLst>
            <a:ext uri="{FF2B5EF4-FFF2-40B4-BE49-F238E27FC236}">
              <a16:creationId xmlns:a16="http://schemas.microsoft.com/office/drawing/2014/main" xmlns="" id="{95042355-F931-4356-BE6A-D799016F18E3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48324</xdr:colOff>
      <xdr:row>164</xdr:row>
      <xdr:rowOff>0</xdr:rowOff>
    </xdr:to>
    <xdr:sp macro="" textlink="">
      <xdr:nvSpPr>
        <xdr:cNvPr id="807" name="rect">
          <a:extLst>
            <a:ext uri="{FF2B5EF4-FFF2-40B4-BE49-F238E27FC236}">
              <a16:creationId xmlns:a16="http://schemas.microsoft.com/office/drawing/2014/main" xmlns="" id="{8057FCAB-CB2F-486A-A9A9-48336911768D}"/>
            </a:ext>
          </a:extLst>
        </xdr:cNvPr>
        <xdr:cNvSpPr/>
      </xdr:nvSpPr>
      <xdr:spPr>
        <a:xfrm>
          <a:off x="5680257" y="756285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808" name="rect">
          <a:extLst>
            <a:ext uri="{FF2B5EF4-FFF2-40B4-BE49-F238E27FC236}">
              <a16:creationId xmlns:a16="http://schemas.microsoft.com/office/drawing/2014/main" xmlns="" id="{D024F8C4-42A9-4B72-ABF4-14A49E0293ED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809" name="rect">
          <a:extLst>
            <a:ext uri="{FF2B5EF4-FFF2-40B4-BE49-F238E27FC236}">
              <a16:creationId xmlns:a16="http://schemas.microsoft.com/office/drawing/2014/main" xmlns="" id="{701E40FB-232E-4955-9E74-3DB51879B4BF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810" name="rect">
          <a:extLst>
            <a:ext uri="{FF2B5EF4-FFF2-40B4-BE49-F238E27FC236}">
              <a16:creationId xmlns:a16="http://schemas.microsoft.com/office/drawing/2014/main" xmlns="" id="{EF38F01A-3740-4764-BAF7-A67B3D52E74C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3</xdr:col>
      <xdr:colOff>50867</xdr:colOff>
      <xdr:row>164</xdr:row>
      <xdr:rowOff>0</xdr:rowOff>
    </xdr:to>
    <xdr:sp macro="" textlink="">
      <xdr:nvSpPr>
        <xdr:cNvPr id="811" name="rect">
          <a:extLst>
            <a:ext uri="{FF2B5EF4-FFF2-40B4-BE49-F238E27FC236}">
              <a16:creationId xmlns:a16="http://schemas.microsoft.com/office/drawing/2014/main" xmlns="" id="{EDCEA8C2-A443-4EED-9B5F-B1D092273569}"/>
            </a:ext>
          </a:extLst>
        </xdr:cNvPr>
        <xdr:cNvSpPr/>
      </xdr:nvSpPr>
      <xdr:spPr>
        <a:xfrm>
          <a:off x="5684751" y="7562850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812" name="rect">
          <a:extLst>
            <a:ext uri="{FF2B5EF4-FFF2-40B4-BE49-F238E27FC236}">
              <a16:creationId xmlns:a16="http://schemas.microsoft.com/office/drawing/2014/main" xmlns="" id="{BAB42194-7506-4B0D-89D8-CA98132E1A73}"/>
            </a:ext>
          </a:extLst>
        </xdr:cNvPr>
        <xdr:cNvSpPr/>
      </xdr:nvSpPr>
      <xdr:spPr>
        <a:xfrm>
          <a:off x="5684751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813" name="rect">
          <a:extLst>
            <a:ext uri="{FF2B5EF4-FFF2-40B4-BE49-F238E27FC236}">
              <a16:creationId xmlns:a16="http://schemas.microsoft.com/office/drawing/2014/main" xmlns="" id="{913B21CC-9855-4787-A0C4-1F39AEF30527}"/>
            </a:ext>
          </a:extLst>
        </xdr:cNvPr>
        <xdr:cNvSpPr/>
      </xdr:nvSpPr>
      <xdr:spPr>
        <a:xfrm>
          <a:off x="5684751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814" name="rect">
          <a:extLst>
            <a:ext uri="{FF2B5EF4-FFF2-40B4-BE49-F238E27FC236}">
              <a16:creationId xmlns:a16="http://schemas.microsoft.com/office/drawing/2014/main" xmlns="" id="{14A5A641-9357-462C-876A-7D50E94DFEB6}"/>
            </a:ext>
          </a:extLst>
        </xdr:cNvPr>
        <xdr:cNvSpPr/>
      </xdr:nvSpPr>
      <xdr:spPr>
        <a:xfrm>
          <a:off x="5684751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3</xdr:col>
      <xdr:colOff>52139</xdr:colOff>
      <xdr:row>164</xdr:row>
      <xdr:rowOff>0</xdr:rowOff>
    </xdr:to>
    <xdr:sp macro="" textlink="">
      <xdr:nvSpPr>
        <xdr:cNvPr id="815" name="rect">
          <a:extLst>
            <a:ext uri="{FF2B5EF4-FFF2-40B4-BE49-F238E27FC236}">
              <a16:creationId xmlns:a16="http://schemas.microsoft.com/office/drawing/2014/main" xmlns="" id="{23EF96CA-07AD-4AF9-B6E2-EE599598B502}"/>
            </a:ext>
          </a:extLst>
        </xdr:cNvPr>
        <xdr:cNvSpPr/>
      </xdr:nvSpPr>
      <xdr:spPr>
        <a:xfrm>
          <a:off x="5684751" y="7562850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2058271</xdr:colOff>
      <xdr:row>164</xdr:row>
      <xdr:rowOff>0</xdr:rowOff>
    </xdr:to>
    <xdr:sp macro="" textlink="">
      <xdr:nvSpPr>
        <xdr:cNvPr id="816" name="rect">
          <a:extLst>
            <a:ext uri="{FF2B5EF4-FFF2-40B4-BE49-F238E27FC236}">
              <a16:creationId xmlns:a16="http://schemas.microsoft.com/office/drawing/2014/main" xmlns="" id="{0E618E53-3DBD-420F-A1D6-1410D6E326A4}"/>
            </a:ext>
          </a:extLst>
        </xdr:cNvPr>
        <xdr:cNvSpPr/>
      </xdr:nvSpPr>
      <xdr:spPr>
        <a:xfrm>
          <a:off x="5684751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2058271</xdr:colOff>
      <xdr:row>164</xdr:row>
      <xdr:rowOff>0</xdr:rowOff>
    </xdr:to>
    <xdr:sp macro="" textlink="">
      <xdr:nvSpPr>
        <xdr:cNvPr id="817" name="rect">
          <a:extLst>
            <a:ext uri="{FF2B5EF4-FFF2-40B4-BE49-F238E27FC236}">
              <a16:creationId xmlns:a16="http://schemas.microsoft.com/office/drawing/2014/main" xmlns="" id="{00E1D865-011D-4C96-AEC2-D2E1EF7FA7B4}"/>
            </a:ext>
          </a:extLst>
        </xdr:cNvPr>
        <xdr:cNvSpPr/>
      </xdr:nvSpPr>
      <xdr:spPr>
        <a:xfrm>
          <a:off x="5684751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2058271</xdr:colOff>
      <xdr:row>164</xdr:row>
      <xdr:rowOff>0</xdr:rowOff>
    </xdr:to>
    <xdr:sp macro="" textlink="">
      <xdr:nvSpPr>
        <xdr:cNvPr id="818" name="rect">
          <a:extLst>
            <a:ext uri="{FF2B5EF4-FFF2-40B4-BE49-F238E27FC236}">
              <a16:creationId xmlns:a16="http://schemas.microsoft.com/office/drawing/2014/main" xmlns="" id="{BE1A8E24-6FB8-407F-860A-6DD6B9DA1C8D}"/>
            </a:ext>
          </a:extLst>
        </xdr:cNvPr>
        <xdr:cNvSpPr/>
      </xdr:nvSpPr>
      <xdr:spPr>
        <a:xfrm>
          <a:off x="5684751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3</xdr:col>
      <xdr:colOff>47052</xdr:colOff>
      <xdr:row>166</xdr:row>
      <xdr:rowOff>0</xdr:rowOff>
    </xdr:to>
    <xdr:sp macro="" textlink="">
      <xdr:nvSpPr>
        <xdr:cNvPr id="819" name="rect">
          <a:extLst>
            <a:ext uri="{FF2B5EF4-FFF2-40B4-BE49-F238E27FC236}">
              <a16:creationId xmlns:a16="http://schemas.microsoft.com/office/drawing/2014/main" xmlns="" id="{D42FD1F0-6952-4B4E-A6E1-6A10E1341929}"/>
            </a:ext>
          </a:extLst>
        </xdr:cNvPr>
        <xdr:cNvSpPr/>
      </xdr:nvSpPr>
      <xdr:spPr>
        <a:xfrm>
          <a:off x="5675763" y="845820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3</xdr:col>
      <xdr:colOff>47052</xdr:colOff>
      <xdr:row>166</xdr:row>
      <xdr:rowOff>0</xdr:rowOff>
    </xdr:to>
    <xdr:sp macro="" textlink="">
      <xdr:nvSpPr>
        <xdr:cNvPr id="820" name="rect">
          <a:extLst>
            <a:ext uri="{FF2B5EF4-FFF2-40B4-BE49-F238E27FC236}">
              <a16:creationId xmlns:a16="http://schemas.microsoft.com/office/drawing/2014/main" xmlns="" id="{4ADCB048-22BF-49AF-B855-EF8357D122F6}"/>
            </a:ext>
          </a:extLst>
        </xdr:cNvPr>
        <xdr:cNvSpPr/>
      </xdr:nvSpPr>
      <xdr:spPr>
        <a:xfrm>
          <a:off x="5675763" y="845820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49596</xdr:colOff>
      <xdr:row>166</xdr:row>
      <xdr:rowOff>0</xdr:rowOff>
    </xdr:to>
    <xdr:sp macro="" textlink="">
      <xdr:nvSpPr>
        <xdr:cNvPr id="821" name="rect">
          <a:extLst>
            <a:ext uri="{FF2B5EF4-FFF2-40B4-BE49-F238E27FC236}">
              <a16:creationId xmlns:a16="http://schemas.microsoft.com/office/drawing/2014/main" xmlns="" id="{F2580B12-1745-4668-96B7-84A91D0EF515}"/>
            </a:ext>
          </a:extLst>
        </xdr:cNvPr>
        <xdr:cNvSpPr/>
      </xdr:nvSpPr>
      <xdr:spPr>
        <a:xfrm>
          <a:off x="5680257" y="8458200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50867</xdr:colOff>
      <xdr:row>166</xdr:row>
      <xdr:rowOff>0</xdr:rowOff>
    </xdr:to>
    <xdr:sp macro="" textlink="">
      <xdr:nvSpPr>
        <xdr:cNvPr id="822" name="rect">
          <a:extLst>
            <a:ext uri="{FF2B5EF4-FFF2-40B4-BE49-F238E27FC236}">
              <a16:creationId xmlns:a16="http://schemas.microsoft.com/office/drawing/2014/main" xmlns="" id="{A83829F9-DE92-4371-A2FF-2099F35E317C}"/>
            </a:ext>
          </a:extLst>
        </xdr:cNvPr>
        <xdr:cNvSpPr/>
      </xdr:nvSpPr>
      <xdr:spPr>
        <a:xfrm>
          <a:off x="5680257" y="8458200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48324</xdr:colOff>
      <xdr:row>166</xdr:row>
      <xdr:rowOff>0</xdr:rowOff>
    </xdr:to>
    <xdr:sp macro="" textlink="">
      <xdr:nvSpPr>
        <xdr:cNvPr id="823" name="rect">
          <a:extLst>
            <a:ext uri="{FF2B5EF4-FFF2-40B4-BE49-F238E27FC236}">
              <a16:creationId xmlns:a16="http://schemas.microsoft.com/office/drawing/2014/main" xmlns="" id="{686A5B76-3F28-4B9D-B0D6-A7294C3D3860}"/>
            </a:ext>
          </a:extLst>
        </xdr:cNvPr>
        <xdr:cNvSpPr/>
      </xdr:nvSpPr>
      <xdr:spPr>
        <a:xfrm>
          <a:off x="5680257" y="845820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48324</xdr:colOff>
      <xdr:row>166</xdr:row>
      <xdr:rowOff>0</xdr:rowOff>
    </xdr:to>
    <xdr:sp macro="" textlink="">
      <xdr:nvSpPr>
        <xdr:cNvPr id="824" name="rect">
          <a:extLst>
            <a:ext uri="{FF2B5EF4-FFF2-40B4-BE49-F238E27FC236}">
              <a16:creationId xmlns:a16="http://schemas.microsoft.com/office/drawing/2014/main" xmlns="" id="{8AA12205-E62E-4AD7-BA34-59964EBAB25C}"/>
            </a:ext>
          </a:extLst>
        </xdr:cNvPr>
        <xdr:cNvSpPr/>
      </xdr:nvSpPr>
      <xdr:spPr>
        <a:xfrm>
          <a:off x="5680257" y="845820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3</xdr:col>
      <xdr:colOff>50867</xdr:colOff>
      <xdr:row>166</xdr:row>
      <xdr:rowOff>0</xdr:rowOff>
    </xdr:to>
    <xdr:sp macro="" textlink="">
      <xdr:nvSpPr>
        <xdr:cNvPr id="825" name="rect">
          <a:extLst>
            <a:ext uri="{FF2B5EF4-FFF2-40B4-BE49-F238E27FC236}">
              <a16:creationId xmlns:a16="http://schemas.microsoft.com/office/drawing/2014/main" xmlns="" id="{D72A5A27-23C7-40CD-99B2-9713B3B7707F}"/>
            </a:ext>
          </a:extLst>
        </xdr:cNvPr>
        <xdr:cNvSpPr/>
      </xdr:nvSpPr>
      <xdr:spPr>
        <a:xfrm>
          <a:off x="5684751" y="8458200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3</xdr:col>
      <xdr:colOff>52139</xdr:colOff>
      <xdr:row>166</xdr:row>
      <xdr:rowOff>0</xdr:rowOff>
    </xdr:to>
    <xdr:sp macro="" textlink="">
      <xdr:nvSpPr>
        <xdr:cNvPr id="826" name="rect">
          <a:extLst>
            <a:ext uri="{FF2B5EF4-FFF2-40B4-BE49-F238E27FC236}">
              <a16:creationId xmlns:a16="http://schemas.microsoft.com/office/drawing/2014/main" xmlns="" id="{8FBCA0BF-AF4C-4ADB-A012-4962FA93FD92}"/>
            </a:ext>
          </a:extLst>
        </xdr:cNvPr>
        <xdr:cNvSpPr/>
      </xdr:nvSpPr>
      <xdr:spPr>
        <a:xfrm>
          <a:off x="5684751" y="8458200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166</xdr:row>
      <xdr:rowOff>0</xdr:rowOff>
    </xdr:from>
    <xdr:to>
      <xdr:col>3</xdr:col>
      <xdr:colOff>47052</xdr:colOff>
      <xdr:row>167</xdr:row>
      <xdr:rowOff>0</xdr:rowOff>
    </xdr:to>
    <xdr:sp macro="" textlink="">
      <xdr:nvSpPr>
        <xdr:cNvPr id="827" name="rect">
          <a:extLst>
            <a:ext uri="{FF2B5EF4-FFF2-40B4-BE49-F238E27FC236}">
              <a16:creationId xmlns:a16="http://schemas.microsoft.com/office/drawing/2014/main" xmlns="" id="{787B122E-DC87-499E-A9A0-F493BA898995}"/>
            </a:ext>
          </a:extLst>
        </xdr:cNvPr>
        <xdr:cNvSpPr/>
      </xdr:nvSpPr>
      <xdr:spPr>
        <a:xfrm>
          <a:off x="5675763" y="890587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166</xdr:row>
      <xdr:rowOff>0</xdr:rowOff>
    </xdr:from>
    <xdr:to>
      <xdr:col>3</xdr:col>
      <xdr:colOff>47052</xdr:colOff>
      <xdr:row>167</xdr:row>
      <xdr:rowOff>0</xdr:rowOff>
    </xdr:to>
    <xdr:sp macro="" textlink="">
      <xdr:nvSpPr>
        <xdr:cNvPr id="828" name="rect">
          <a:extLst>
            <a:ext uri="{FF2B5EF4-FFF2-40B4-BE49-F238E27FC236}">
              <a16:creationId xmlns:a16="http://schemas.microsoft.com/office/drawing/2014/main" xmlns="" id="{E2F41E7A-C1C6-4547-B4D6-F94011B035A8}"/>
            </a:ext>
          </a:extLst>
        </xdr:cNvPr>
        <xdr:cNvSpPr/>
      </xdr:nvSpPr>
      <xdr:spPr>
        <a:xfrm>
          <a:off x="5675763" y="890587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166</xdr:row>
      <xdr:rowOff>0</xdr:rowOff>
    </xdr:from>
    <xdr:to>
      <xdr:col>3</xdr:col>
      <xdr:colOff>49596</xdr:colOff>
      <xdr:row>167</xdr:row>
      <xdr:rowOff>0</xdr:rowOff>
    </xdr:to>
    <xdr:sp macro="" textlink="">
      <xdr:nvSpPr>
        <xdr:cNvPr id="829" name="rect">
          <a:extLst>
            <a:ext uri="{FF2B5EF4-FFF2-40B4-BE49-F238E27FC236}">
              <a16:creationId xmlns:a16="http://schemas.microsoft.com/office/drawing/2014/main" xmlns="" id="{45DBB309-3ADE-4C2F-A1FB-8E618A1D623B}"/>
            </a:ext>
          </a:extLst>
        </xdr:cNvPr>
        <xdr:cNvSpPr/>
      </xdr:nvSpPr>
      <xdr:spPr>
        <a:xfrm>
          <a:off x="5680257" y="8905875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166</xdr:row>
      <xdr:rowOff>0</xdr:rowOff>
    </xdr:from>
    <xdr:to>
      <xdr:col>3</xdr:col>
      <xdr:colOff>50867</xdr:colOff>
      <xdr:row>167</xdr:row>
      <xdr:rowOff>0</xdr:rowOff>
    </xdr:to>
    <xdr:sp macro="" textlink="">
      <xdr:nvSpPr>
        <xdr:cNvPr id="830" name="rect">
          <a:extLst>
            <a:ext uri="{FF2B5EF4-FFF2-40B4-BE49-F238E27FC236}">
              <a16:creationId xmlns:a16="http://schemas.microsoft.com/office/drawing/2014/main" xmlns="" id="{C3D8A186-34DB-43D9-85D5-2BAE8131E1C3}"/>
            </a:ext>
          </a:extLst>
        </xdr:cNvPr>
        <xdr:cNvSpPr/>
      </xdr:nvSpPr>
      <xdr:spPr>
        <a:xfrm>
          <a:off x="5680257" y="8905875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166</xdr:row>
      <xdr:rowOff>0</xdr:rowOff>
    </xdr:from>
    <xdr:to>
      <xdr:col>3</xdr:col>
      <xdr:colOff>48324</xdr:colOff>
      <xdr:row>167</xdr:row>
      <xdr:rowOff>0</xdr:rowOff>
    </xdr:to>
    <xdr:sp macro="" textlink="">
      <xdr:nvSpPr>
        <xdr:cNvPr id="831" name="rect">
          <a:extLst>
            <a:ext uri="{FF2B5EF4-FFF2-40B4-BE49-F238E27FC236}">
              <a16:creationId xmlns:a16="http://schemas.microsoft.com/office/drawing/2014/main" xmlns="" id="{376CC3E4-69A0-4089-86AE-9BB9251912EC}"/>
            </a:ext>
          </a:extLst>
        </xdr:cNvPr>
        <xdr:cNvSpPr/>
      </xdr:nvSpPr>
      <xdr:spPr>
        <a:xfrm>
          <a:off x="5680257" y="890587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166</xdr:row>
      <xdr:rowOff>0</xdr:rowOff>
    </xdr:from>
    <xdr:to>
      <xdr:col>3</xdr:col>
      <xdr:colOff>48324</xdr:colOff>
      <xdr:row>167</xdr:row>
      <xdr:rowOff>0</xdr:rowOff>
    </xdr:to>
    <xdr:sp macro="" textlink="">
      <xdr:nvSpPr>
        <xdr:cNvPr id="832" name="rect">
          <a:extLst>
            <a:ext uri="{FF2B5EF4-FFF2-40B4-BE49-F238E27FC236}">
              <a16:creationId xmlns:a16="http://schemas.microsoft.com/office/drawing/2014/main" xmlns="" id="{DCA53EDC-1258-410B-9E66-4F0E94A0B980}"/>
            </a:ext>
          </a:extLst>
        </xdr:cNvPr>
        <xdr:cNvSpPr/>
      </xdr:nvSpPr>
      <xdr:spPr>
        <a:xfrm>
          <a:off x="5680257" y="890587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166</xdr:row>
      <xdr:rowOff>0</xdr:rowOff>
    </xdr:from>
    <xdr:to>
      <xdr:col>3</xdr:col>
      <xdr:colOff>50867</xdr:colOff>
      <xdr:row>167</xdr:row>
      <xdr:rowOff>0</xdr:rowOff>
    </xdr:to>
    <xdr:sp macro="" textlink="">
      <xdr:nvSpPr>
        <xdr:cNvPr id="833" name="rect">
          <a:extLst>
            <a:ext uri="{FF2B5EF4-FFF2-40B4-BE49-F238E27FC236}">
              <a16:creationId xmlns:a16="http://schemas.microsoft.com/office/drawing/2014/main" xmlns="" id="{06F5D29A-1D12-4C26-9E22-D022E04DA98C}"/>
            </a:ext>
          </a:extLst>
        </xdr:cNvPr>
        <xdr:cNvSpPr/>
      </xdr:nvSpPr>
      <xdr:spPr>
        <a:xfrm>
          <a:off x="5684751" y="8905875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166</xdr:row>
      <xdr:rowOff>0</xdr:rowOff>
    </xdr:from>
    <xdr:to>
      <xdr:col>3</xdr:col>
      <xdr:colOff>52139</xdr:colOff>
      <xdr:row>167</xdr:row>
      <xdr:rowOff>0</xdr:rowOff>
    </xdr:to>
    <xdr:sp macro="" textlink="">
      <xdr:nvSpPr>
        <xdr:cNvPr id="834" name="rect">
          <a:extLst>
            <a:ext uri="{FF2B5EF4-FFF2-40B4-BE49-F238E27FC236}">
              <a16:creationId xmlns:a16="http://schemas.microsoft.com/office/drawing/2014/main" xmlns="" id="{D6D8DFB2-77EB-4B2A-8C18-B7B02718F0F3}"/>
            </a:ext>
          </a:extLst>
        </xdr:cNvPr>
        <xdr:cNvSpPr/>
      </xdr:nvSpPr>
      <xdr:spPr>
        <a:xfrm>
          <a:off x="5684751" y="8905875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0</xdr:col>
      <xdr:colOff>2000250</xdr:colOff>
      <xdr:row>164</xdr:row>
      <xdr:rowOff>57150</xdr:rowOff>
    </xdr:from>
    <xdr:to>
      <xdr:col>3</xdr:col>
      <xdr:colOff>1089</xdr:colOff>
      <xdr:row>168</xdr:row>
      <xdr:rowOff>4120</xdr:rowOff>
    </xdr:to>
    <xdr:sp macro="" textlink="">
      <xdr:nvSpPr>
        <xdr:cNvPr id="835" name="Rectangle 834">
          <a:extLst>
            <a:ext uri="{FF2B5EF4-FFF2-40B4-BE49-F238E27FC236}">
              <a16:creationId xmlns:a16="http://schemas.microsoft.com/office/drawing/2014/main" xmlns="" id="{2BCD9FA8-9A50-4792-AD64-1FB7364EB69E}"/>
            </a:ext>
          </a:extLst>
        </xdr:cNvPr>
        <xdr:cNvSpPr>
          <a:spLocks noChangeArrowheads="1"/>
        </xdr:cNvSpPr>
      </xdr:nvSpPr>
      <xdr:spPr bwMode="auto">
        <a:xfrm>
          <a:off x="504825" y="8067675"/>
          <a:ext cx="5001714" cy="585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836" name="rect">
          <a:extLst>
            <a:ext uri="{FF2B5EF4-FFF2-40B4-BE49-F238E27FC236}">
              <a16:creationId xmlns:a16="http://schemas.microsoft.com/office/drawing/2014/main" xmlns="" id="{72D0AA46-012F-4E4C-8DEB-535B466CE00B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837" name="rect">
          <a:extLst>
            <a:ext uri="{FF2B5EF4-FFF2-40B4-BE49-F238E27FC236}">
              <a16:creationId xmlns:a16="http://schemas.microsoft.com/office/drawing/2014/main" xmlns="" id="{F6C73718-5EF5-43FE-A5F0-4F8D3CB784BD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838" name="rect">
          <a:extLst>
            <a:ext uri="{FF2B5EF4-FFF2-40B4-BE49-F238E27FC236}">
              <a16:creationId xmlns:a16="http://schemas.microsoft.com/office/drawing/2014/main" xmlns="" id="{3D6E831A-8053-4C82-9252-AA0833826A06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839" name="rect">
          <a:extLst>
            <a:ext uri="{FF2B5EF4-FFF2-40B4-BE49-F238E27FC236}">
              <a16:creationId xmlns:a16="http://schemas.microsoft.com/office/drawing/2014/main" xmlns="" id="{2BD497F8-12F6-4931-B5E0-88C309D9B470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840" name="rect">
          <a:extLst>
            <a:ext uri="{FF2B5EF4-FFF2-40B4-BE49-F238E27FC236}">
              <a16:creationId xmlns:a16="http://schemas.microsoft.com/office/drawing/2014/main" xmlns="" id="{A339D309-A71D-4B77-90A5-03C4FF92A53A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841" name="rect">
          <a:extLst>
            <a:ext uri="{FF2B5EF4-FFF2-40B4-BE49-F238E27FC236}">
              <a16:creationId xmlns:a16="http://schemas.microsoft.com/office/drawing/2014/main" xmlns="" id="{9FF79ACD-47D0-4CDD-849F-250AC58EBF40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842" name="rect">
          <a:extLst>
            <a:ext uri="{FF2B5EF4-FFF2-40B4-BE49-F238E27FC236}">
              <a16:creationId xmlns:a16="http://schemas.microsoft.com/office/drawing/2014/main" xmlns="" id="{88D8666A-AA4A-4C7E-990B-1CF2B40A50FE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843" name="rect">
          <a:extLst>
            <a:ext uri="{FF2B5EF4-FFF2-40B4-BE49-F238E27FC236}">
              <a16:creationId xmlns:a16="http://schemas.microsoft.com/office/drawing/2014/main" xmlns="" id="{7D5FFAD8-3714-4B9A-8EAD-AAD00524AEF4}"/>
            </a:ext>
          </a:extLst>
        </xdr:cNvPr>
        <xdr:cNvSpPr/>
      </xdr:nvSpPr>
      <xdr:spPr>
        <a:xfrm>
          <a:off x="5675763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49596</xdr:colOff>
      <xdr:row>165</xdr:row>
      <xdr:rowOff>0</xdr:rowOff>
    </xdr:to>
    <xdr:sp macro="" textlink="">
      <xdr:nvSpPr>
        <xdr:cNvPr id="844" name="rect">
          <a:extLst>
            <a:ext uri="{FF2B5EF4-FFF2-40B4-BE49-F238E27FC236}">
              <a16:creationId xmlns:a16="http://schemas.microsoft.com/office/drawing/2014/main" xmlns="" id="{EF3F2691-157F-4CEA-AAAB-6C027F8C852E}"/>
            </a:ext>
          </a:extLst>
        </xdr:cNvPr>
        <xdr:cNvSpPr/>
      </xdr:nvSpPr>
      <xdr:spPr>
        <a:xfrm>
          <a:off x="5680257" y="8010525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845" name="rect">
          <a:extLst>
            <a:ext uri="{FF2B5EF4-FFF2-40B4-BE49-F238E27FC236}">
              <a16:creationId xmlns:a16="http://schemas.microsoft.com/office/drawing/2014/main" xmlns="" id="{88CAC4AC-E314-4377-94BF-F4A316C5E584}"/>
            </a:ext>
          </a:extLst>
        </xdr:cNvPr>
        <xdr:cNvSpPr/>
      </xdr:nvSpPr>
      <xdr:spPr>
        <a:xfrm>
          <a:off x="5680257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846" name="rect">
          <a:extLst>
            <a:ext uri="{FF2B5EF4-FFF2-40B4-BE49-F238E27FC236}">
              <a16:creationId xmlns:a16="http://schemas.microsoft.com/office/drawing/2014/main" xmlns="" id="{BA36A3B9-56F2-4174-A9D4-D152FF5304B9}"/>
            </a:ext>
          </a:extLst>
        </xdr:cNvPr>
        <xdr:cNvSpPr/>
      </xdr:nvSpPr>
      <xdr:spPr>
        <a:xfrm>
          <a:off x="5680257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2044789</xdr:colOff>
      <xdr:row>165</xdr:row>
      <xdr:rowOff>0</xdr:rowOff>
    </xdr:to>
    <xdr:sp macro="" textlink="">
      <xdr:nvSpPr>
        <xdr:cNvPr id="847" name="rect">
          <a:extLst>
            <a:ext uri="{FF2B5EF4-FFF2-40B4-BE49-F238E27FC236}">
              <a16:creationId xmlns:a16="http://schemas.microsoft.com/office/drawing/2014/main" xmlns="" id="{8A4DEAA5-70C4-4A5D-8880-979EF9DFB7A4}"/>
            </a:ext>
          </a:extLst>
        </xdr:cNvPr>
        <xdr:cNvSpPr/>
      </xdr:nvSpPr>
      <xdr:spPr>
        <a:xfrm>
          <a:off x="5680257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848" name="rect">
          <a:extLst>
            <a:ext uri="{FF2B5EF4-FFF2-40B4-BE49-F238E27FC236}">
              <a16:creationId xmlns:a16="http://schemas.microsoft.com/office/drawing/2014/main" xmlns="" id="{A64FB9A0-183A-47C7-A844-D028624CEA10}"/>
            </a:ext>
          </a:extLst>
        </xdr:cNvPr>
        <xdr:cNvSpPr/>
      </xdr:nvSpPr>
      <xdr:spPr>
        <a:xfrm>
          <a:off x="5680257" y="8010525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2053777</xdr:colOff>
      <xdr:row>165</xdr:row>
      <xdr:rowOff>0</xdr:rowOff>
    </xdr:to>
    <xdr:sp macro="" textlink="">
      <xdr:nvSpPr>
        <xdr:cNvPr id="849" name="rect">
          <a:extLst>
            <a:ext uri="{FF2B5EF4-FFF2-40B4-BE49-F238E27FC236}">
              <a16:creationId xmlns:a16="http://schemas.microsoft.com/office/drawing/2014/main" xmlns="" id="{3B96677D-8FFC-421D-A650-039DA97F0A85}"/>
            </a:ext>
          </a:extLst>
        </xdr:cNvPr>
        <xdr:cNvSpPr/>
      </xdr:nvSpPr>
      <xdr:spPr>
        <a:xfrm>
          <a:off x="5680257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2053777</xdr:colOff>
      <xdr:row>165</xdr:row>
      <xdr:rowOff>0</xdr:rowOff>
    </xdr:to>
    <xdr:sp macro="" textlink="">
      <xdr:nvSpPr>
        <xdr:cNvPr id="850" name="rect">
          <a:extLst>
            <a:ext uri="{FF2B5EF4-FFF2-40B4-BE49-F238E27FC236}">
              <a16:creationId xmlns:a16="http://schemas.microsoft.com/office/drawing/2014/main" xmlns="" id="{3F9E959B-801C-4E4C-B269-6607FFAE8012}"/>
            </a:ext>
          </a:extLst>
        </xdr:cNvPr>
        <xdr:cNvSpPr/>
      </xdr:nvSpPr>
      <xdr:spPr>
        <a:xfrm>
          <a:off x="5680257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2053777</xdr:colOff>
      <xdr:row>165</xdr:row>
      <xdr:rowOff>0</xdr:rowOff>
    </xdr:to>
    <xdr:sp macro="" textlink="">
      <xdr:nvSpPr>
        <xdr:cNvPr id="851" name="rect">
          <a:extLst>
            <a:ext uri="{FF2B5EF4-FFF2-40B4-BE49-F238E27FC236}">
              <a16:creationId xmlns:a16="http://schemas.microsoft.com/office/drawing/2014/main" xmlns="" id="{A340D2B4-BFCD-4AF4-9567-DE5757CAE0E7}"/>
            </a:ext>
          </a:extLst>
        </xdr:cNvPr>
        <xdr:cNvSpPr/>
      </xdr:nvSpPr>
      <xdr:spPr>
        <a:xfrm>
          <a:off x="5680257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852" name="rect">
          <a:extLst>
            <a:ext uri="{FF2B5EF4-FFF2-40B4-BE49-F238E27FC236}">
              <a16:creationId xmlns:a16="http://schemas.microsoft.com/office/drawing/2014/main" xmlns="" id="{B339F1AB-7893-4046-B9A3-B598E3617177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853" name="rect">
          <a:extLst>
            <a:ext uri="{FF2B5EF4-FFF2-40B4-BE49-F238E27FC236}">
              <a16:creationId xmlns:a16="http://schemas.microsoft.com/office/drawing/2014/main" xmlns="" id="{CE1591E7-9FC3-46B2-8EED-465682330F2C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854" name="rect">
          <a:extLst>
            <a:ext uri="{FF2B5EF4-FFF2-40B4-BE49-F238E27FC236}">
              <a16:creationId xmlns:a16="http://schemas.microsoft.com/office/drawing/2014/main" xmlns="" id="{7745B28A-1B8C-40B4-9059-094F8D08D063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855" name="rect">
          <a:extLst>
            <a:ext uri="{FF2B5EF4-FFF2-40B4-BE49-F238E27FC236}">
              <a16:creationId xmlns:a16="http://schemas.microsoft.com/office/drawing/2014/main" xmlns="" id="{EDEA19F7-21CF-4197-89C1-5475664D8BFB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856" name="rect">
          <a:extLst>
            <a:ext uri="{FF2B5EF4-FFF2-40B4-BE49-F238E27FC236}">
              <a16:creationId xmlns:a16="http://schemas.microsoft.com/office/drawing/2014/main" xmlns="" id="{CD170C42-CB8A-4EA6-918F-37DE21D9AC92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857" name="rect">
          <a:extLst>
            <a:ext uri="{FF2B5EF4-FFF2-40B4-BE49-F238E27FC236}">
              <a16:creationId xmlns:a16="http://schemas.microsoft.com/office/drawing/2014/main" xmlns="" id="{6B44E513-E691-42F4-AD28-BFF48C4C9F3E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858" name="rect">
          <a:extLst>
            <a:ext uri="{FF2B5EF4-FFF2-40B4-BE49-F238E27FC236}">
              <a16:creationId xmlns:a16="http://schemas.microsoft.com/office/drawing/2014/main" xmlns="" id="{2C4B22AB-DEBB-49ED-A71F-0AC228445FFB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859" name="rect">
          <a:extLst>
            <a:ext uri="{FF2B5EF4-FFF2-40B4-BE49-F238E27FC236}">
              <a16:creationId xmlns:a16="http://schemas.microsoft.com/office/drawing/2014/main" xmlns="" id="{D151667E-445C-4B39-A0E9-FF067450E51D}"/>
            </a:ext>
          </a:extLst>
        </xdr:cNvPr>
        <xdr:cNvSpPr/>
      </xdr:nvSpPr>
      <xdr:spPr>
        <a:xfrm>
          <a:off x="5680257" y="8010525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860" name="rect">
          <a:extLst>
            <a:ext uri="{FF2B5EF4-FFF2-40B4-BE49-F238E27FC236}">
              <a16:creationId xmlns:a16="http://schemas.microsoft.com/office/drawing/2014/main" xmlns="" id="{C9A05072-48E1-4C8D-ACA1-6502E664E5DD}"/>
            </a:ext>
          </a:extLst>
        </xdr:cNvPr>
        <xdr:cNvSpPr/>
      </xdr:nvSpPr>
      <xdr:spPr>
        <a:xfrm>
          <a:off x="5684751" y="8010525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861" name="rect">
          <a:extLst>
            <a:ext uri="{FF2B5EF4-FFF2-40B4-BE49-F238E27FC236}">
              <a16:creationId xmlns:a16="http://schemas.microsoft.com/office/drawing/2014/main" xmlns="" id="{5530C047-BBDB-426A-96B5-A4BED66A0D28}"/>
            </a:ext>
          </a:extLst>
        </xdr:cNvPr>
        <xdr:cNvSpPr/>
      </xdr:nvSpPr>
      <xdr:spPr>
        <a:xfrm>
          <a:off x="5684751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862" name="rect">
          <a:extLst>
            <a:ext uri="{FF2B5EF4-FFF2-40B4-BE49-F238E27FC236}">
              <a16:creationId xmlns:a16="http://schemas.microsoft.com/office/drawing/2014/main" xmlns="" id="{43DA0B0A-E5E5-497F-AC59-A5D4DB2B7992}"/>
            </a:ext>
          </a:extLst>
        </xdr:cNvPr>
        <xdr:cNvSpPr/>
      </xdr:nvSpPr>
      <xdr:spPr>
        <a:xfrm>
          <a:off x="5684751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2049283</xdr:colOff>
      <xdr:row>165</xdr:row>
      <xdr:rowOff>0</xdr:rowOff>
    </xdr:to>
    <xdr:sp macro="" textlink="">
      <xdr:nvSpPr>
        <xdr:cNvPr id="863" name="rect">
          <a:extLst>
            <a:ext uri="{FF2B5EF4-FFF2-40B4-BE49-F238E27FC236}">
              <a16:creationId xmlns:a16="http://schemas.microsoft.com/office/drawing/2014/main" xmlns="" id="{DB31DCE8-743B-4AAF-B1D3-A2B3FE5E1727}"/>
            </a:ext>
          </a:extLst>
        </xdr:cNvPr>
        <xdr:cNvSpPr/>
      </xdr:nvSpPr>
      <xdr:spPr>
        <a:xfrm>
          <a:off x="5684751" y="8010525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52139</xdr:colOff>
      <xdr:row>165</xdr:row>
      <xdr:rowOff>0</xdr:rowOff>
    </xdr:to>
    <xdr:sp macro="" textlink="">
      <xdr:nvSpPr>
        <xdr:cNvPr id="864" name="rect">
          <a:extLst>
            <a:ext uri="{FF2B5EF4-FFF2-40B4-BE49-F238E27FC236}">
              <a16:creationId xmlns:a16="http://schemas.microsoft.com/office/drawing/2014/main" xmlns="" id="{60E1CB63-01E8-4697-9662-1E14D43282E9}"/>
            </a:ext>
          </a:extLst>
        </xdr:cNvPr>
        <xdr:cNvSpPr/>
      </xdr:nvSpPr>
      <xdr:spPr>
        <a:xfrm>
          <a:off x="5684751" y="8010525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2058271</xdr:colOff>
      <xdr:row>165</xdr:row>
      <xdr:rowOff>0</xdr:rowOff>
    </xdr:to>
    <xdr:sp macro="" textlink="">
      <xdr:nvSpPr>
        <xdr:cNvPr id="865" name="rect">
          <a:extLst>
            <a:ext uri="{FF2B5EF4-FFF2-40B4-BE49-F238E27FC236}">
              <a16:creationId xmlns:a16="http://schemas.microsoft.com/office/drawing/2014/main" xmlns="" id="{8B4EA79A-8CD0-4BC1-A136-5CA8CC4765EC}"/>
            </a:ext>
          </a:extLst>
        </xdr:cNvPr>
        <xdr:cNvSpPr/>
      </xdr:nvSpPr>
      <xdr:spPr>
        <a:xfrm>
          <a:off x="5684751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2058271</xdr:colOff>
      <xdr:row>165</xdr:row>
      <xdr:rowOff>0</xdr:rowOff>
    </xdr:to>
    <xdr:sp macro="" textlink="">
      <xdr:nvSpPr>
        <xdr:cNvPr id="866" name="rect">
          <a:extLst>
            <a:ext uri="{FF2B5EF4-FFF2-40B4-BE49-F238E27FC236}">
              <a16:creationId xmlns:a16="http://schemas.microsoft.com/office/drawing/2014/main" xmlns="" id="{255FFC8E-A07F-4A62-B450-F2275AB33F75}"/>
            </a:ext>
          </a:extLst>
        </xdr:cNvPr>
        <xdr:cNvSpPr/>
      </xdr:nvSpPr>
      <xdr:spPr>
        <a:xfrm>
          <a:off x="5684751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2</xdr:col>
      <xdr:colOff>2058271</xdr:colOff>
      <xdr:row>165</xdr:row>
      <xdr:rowOff>0</xdr:rowOff>
    </xdr:to>
    <xdr:sp macro="" textlink="">
      <xdr:nvSpPr>
        <xdr:cNvPr id="867" name="rect">
          <a:extLst>
            <a:ext uri="{FF2B5EF4-FFF2-40B4-BE49-F238E27FC236}">
              <a16:creationId xmlns:a16="http://schemas.microsoft.com/office/drawing/2014/main" xmlns="" id="{3ACDA42E-FF43-4782-834C-BC504FFF17EB}"/>
            </a:ext>
          </a:extLst>
        </xdr:cNvPr>
        <xdr:cNvSpPr/>
      </xdr:nvSpPr>
      <xdr:spPr>
        <a:xfrm>
          <a:off x="5684751" y="8010525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3</xdr:col>
      <xdr:colOff>47052</xdr:colOff>
      <xdr:row>164</xdr:row>
      <xdr:rowOff>0</xdr:rowOff>
    </xdr:to>
    <xdr:sp macro="" textlink="">
      <xdr:nvSpPr>
        <xdr:cNvPr id="868" name="rect">
          <a:extLst>
            <a:ext uri="{FF2B5EF4-FFF2-40B4-BE49-F238E27FC236}">
              <a16:creationId xmlns:a16="http://schemas.microsoft.com/office/drawing/2014/main" xmlns="" id="{A57B10F1-C5D0-4E51-B6F4-DDE5D23EAAEE}"/>
            </a:ext>
          </a:extLst>
        </xdr:cNvPr>
        <xdr:cNvSpPr/>
      </xdr:nvSpPr>
      <xdr:spPr>
        <a:xfrm>
          <a:off x="5675763" y="756285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869" name="rect">
          <a:extLst>
            <a:ext uri="{FF2B5EF4-FFF2-40B4-BE49-F238E27FC236}">
              <a16:creationId xmlns:a16="http://schemas.microsoft.com/office/drawing/2014/main" xmlns="" id="{0275C475-02E9-47B9-8C24-6785B8D6D961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870" name="rect">
          <a:extLst>
            <a:ext uri="{FF2B5EF4-FFF2-40B4-BE49-F238E27FC236}">
              <a16:creationId xmlns:a16="http://schemas.microsoft.com/office/drawing/2014/main" xmlns="" id="{E0FEA807-5CBB-4283-A285-CED691538BE4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871" name="rect">
          <a:extLst>
            <a:ext uri="{FF2B5EF4-FFF2-40B4-BE49-F238E27FC236}">
              <a16:creationId xmlns:a16="http://schemas.microsoft.com/office/drawing/2014/main" xmlns="" id="{A48D0F05-654D-4C0E-9F40-EF36B59B1ADF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3</xdr:col>
      <xdr:colOff>47052</xdr:colOff>
      <xdr:row>164</xdr:row>
      <xdr:rowOff>0</xdr:rowOff>
    </xdr:to>
    <xdr:sp macro="" textlink="">
      <xdr:nvSpPr>
        <xdr:cNvPr id="872" name="rect">
          <a:extLst>
            <a:ext uri="{FF2B5EF4-FFF2-40B4-BE49-F238E27FC236}">
              <a16:creationId xmlns:a16="http://schemas.microsoft.com/office/drawing/2014/main" xmlns="" id="{B9C96DAE-5B8D-46F3-A4BB-60FEE40D2A63}"/>
            </a:ext>
          </a:extLst>
        </xdr:cNvPr>
        <xdr:cNvSpPr/>
      </xdr:nvSpPr>
      <xdr:spPr>
        <a:xfrm>
          <a:off x="5675763" y="756285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873" name="rect">
          <a:extLst>
            <a:ext uri="{FF2B5EF4-FFF2-40B4-BE49-F238E27FC236}">
              <a16:creationId xmlns:a16="http://schemas.microsoft.com/office/drawing/2014/main" xmlns="" id="{9A9C0796-2BEE-4B44-BB0F-A0BB002555CB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874" name="rect">
          <a:extLst>
            <a:ext uri="{FF2B5EF4-FFF2-40B4-BE49-F238E27FC236}">
              <a16:creationId xmlns:a16="http://schemas.microsoft.com/office/drawing/2014/main" xmlns="" id="{3824B0ED-288F-42F9-A9AA-B20C5FECBD41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875" name="rect">
          <a:extLst>
            <a:ext uri="{FF2B5EF4-FFF2-40B4-BE49-F238E27FC236}">
              <a16:creationId xmlns:a16="http://schemas.microsoft.com/office/drawing/2014/main" xmlns="" id="{0C9D69A5-F179-4C9A-A22A-5ACA709AFE13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49596</xdr:colOff>
      <xdr:row>164</xdr:row>
      <xdr:rowOff>0</xdr:rowOff>
    </xdr:to>
    <xdr:sp macro="" textlink="">
      <xdr:nvSpPr>
        <xdr:cNvPr id="876" name="rect">
          <a:extLst>
            <a:ext uri="{FF2B5EF4-FFF2-40B4-BE49-F238E27FC236}">
              <a16:creationId xmlns:a16="http://schemas.microsoft.com/office/drawing/2014/main" xmlns="" id="{225DA3DA-C3D5-4347-9FF3-D6A005556D10}"/>
            </a:ext>
          </a:extLst>
        </xdr:cNvPr>
        <xdr:cNvSpPr/>
      </xdr:nvSpPr>
      <xdr:spPr>
        <a:xfrm>
          <a:off x="5680257" y="7562850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877" name="rect">
          <a:extLst>
            <a:ext uri="{FF2B5EF4-FFF2-40B4-BE49-F238E27FC236}">
              <a16:creationId xmlns:a16="http://schemas.microsoft.com/office/drawing/2014/main" xmlns="" id="{AECF39B2-BF5D-4A2E-9FA0-2B885F69EE97}"/>
            </a:ext>
          </a:extLst>
        </xdr:cNvPr>
        <xdr:cNvSpPr/>
      </xdr:nvSpPr>
      <xdr:spPr>
        <a:xfrm>
          <a:off x="5680257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878" name="rect">
          <a:extLst>
            <a:ext uri="{FF2B5EF4-FFF2-40B4-BE49-F238E27FC236}">
              <a16:creationId xmlns:a16="http://schemas.microsoft.com/office/drawing/2014/main" xmlns="" id="{12271C1D-3F24-4D53-89F4-9E76618B3826}"/>
            </a:ext>
          </a:extLst>
        </xdr:cNvPr>
        <xdr:cNvSpPr/>
      </xdr:nvSpPr>
      <xdr:spPr>
        <a:xfrm>
          <a:off x="5680257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879" name="rect">
          <a:extLst>
            <a:ext uri="{FF2B5EF4-FFF2-40B4-BE49-F238E27FC236}">
              <a16:creationId xmlns:a16="http://schemas.microsoft.com/office/drawing/2014/main" xmlns="" id="{09EFEAEC-5543-4492-A3CA-4D825F136952}"/>
            </a:ext>
          </a:extLst>
        </xdr:cNvPr>
        <xdr:cNvSpPr/>
      </xdr:nvSpPr>
      <xdr:spPr>
        <a:xfrm>
          <a:off x="5680257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50867</xdr:colOff>
      <xdr:row>164</xdr:row>
      <xdr:rowOff>0</xdr:rowOff>
    </xdr:to>
    <xdr:sp macro="" textlink="">
      <xdr:nvSpPr>
        <xdr:cNvPr id="880" name="rect">
          <a:extLst>
            <a:ext uri="{FF2B5EF4-FFF2-40B4-BE49-F238E27FC236}">
              <a16:creationId xmlns:a16="http://schemas.microsoft.com/office/drawing/2014/main" xmlns="" id="{6E87D106-38FD-4DDC-BDEB-85556A34F48D}"/>
            </a:ext>
          </a:extLst>
        </xdr:cNvPr>
        <xdr:cNvSpPr/>
      </xdr:nvSpPr>
      <xdr:spPr>
        <a:xfrm>
          <a:off x="5680257" y="7562850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2053777</xdr:colOff>
      <xdr:row>164</xdr:row>
      <xdr:rowOff>0</xdr:rowOff>
    </xdr:to>
    <xdr:sp macro="" textlink="">
      <xdr:nvSpPr>
        <xdr:cNvPr id="881" name="rect">
          <a:extLst>
            <a:ext uri="{FF2B5EF4-FFF2-40B4-BE49-F238E27FC236}">
              <a16:creationId xmlns:a16="http://schemas.microsoft.com/office/drawing/2014/main" xmlns="" id="{12E52E64-243A-470E-AAF5-F5BB2C151B90}"/>
            </a:ext>
          </a:extLst>
        </xdr:cNvPr>
        <xdr:cNvSpPr/>
      </xdr:nvSpPr>
      <xdr:spPr>
        <a:xfrm>
          <a:off x="5680257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2053777</xdr:colOff>
      <xdr:row>164</xdr:row>
      <xdr:rowOff>0</xdr:rowOff>
    </xdr:to>
    <xdr:sp macro="" textlink="">
      <xdr:nvSpPr>
        <xdr:cNvPr id="882" name="rect">
          <a:extLst>
            <a:ext uri="{FF2B5EF4-FFF2-40B4-BE49-F238E27FC236}">
              <a16:creationId xmlns:a16="http://schemas.microsoft.com/office/drawing/2014/main" xmlns="" id="{C23C3381-73EC-4679-BA8B-2653B0ADA67B}"/>
            </a:ext>
          </a:extLst>
        </xdr:cNvPr>
        <xdr:cNvSpPr/>
      </xdr:nvSpPr>
      <xdr:spPr>
        <a:xfrm>
          <a:off x="5680257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2053777</xdr:colOff>
      <xdr:row>164</xdr:row>
      <xdr:rowOff>0</xdr:rowOff>
    </xdr:to>
    <xdr:sp macro="" textlink="">
      <xdr:nvSpPr>
        <xdr:cNvPr id="883" name="rect">
          <a:extLst>
            <a:ext uri="{FF2B5EF4-FFF2-40B4-BE49-F238E27FC236}">
              <a16:creationId xmlns:a16="http://schemas.microsoft.com/office/drawing/2014/main" xmlns="" id="{C51BA157-CC8E-40E7-830F-514536744A1F}"/>
            </a:ext>
          </a:extLst>
        </xdr:cNvPr>
        <xdr:cNvSpPr/>
      </xdr:nvSpPr>
      <xdr:spPr>
        <a:xfrm>
          <a:off x="5680257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48324</xdr:colOff>
      <xdr:row>164</xdr:row>
      <xdr:rowOff>0</xdr:rowOff>
    </xdr:to>
    <xdr:sp macro="" textlink="">
      <xdr:nvSpPr>
        <xdr:cNvPr id="884" name="rect">
          <a:extLst>
            <a:ext uri="{FF2B5EF4-FFF2-40B4-BE49-F238E27FC236}">
              <a16:creationId xmlns:a16="http://schemas.microsoft.com/office/drawing/2014/main" xmlns="" id="{6B509A53-2993-4A1F-8B9B-760895021353}"/>
            </a:ext>
          </a:extLst>
        </xdr:cNvPr>
        <xdr:cNvSpPr/>
      </xdr:nvSpPr>
      <xdr:spPr>
        <a:xfrm>
          <a:off x="5680257" y="756285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885" name="rect">
          <a:extLst>
            <a:ext uri="{FF2B5EF4-FFF2-40B4-BE49-F238E27FC236}">
              <a16:creationId xmlns:a16="http://schemas.microsoft.com/office/drawing/2014/main" xmlns="" id="{EA669DED-1018-422A-AC4F-F81A687B9FE8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886" name="rect">
          <a:extLst>
            <a:ext uri="{FF2B5EF4-FFF2-40B4-BE49-F238E27FC236}">
              <a16:creationId xmlns:a16="http://schemas.microsoft.com/office/drawing/2014/main" xmlns="" id="{25CF10CD-2B51-482D-950A-49640CE728F1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887" name="rect">
          <a:extLst>
            <a:ext uri="{FF2B5EF4-FFF2-40B4-BE49-F238E27FC236}">
              <a16:creationId xmlns:a16="http://schemas.microsoft.com/office/drawing/2014/main" xmlns="" id="{13222C52-DFF6-408C-94E7-81BC8784A1BF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48324</xdr:colOff>
      <xdr:row>164</xdr:row>
      <xdr:rowOff>0</xdr:rowOff>
    </xdr:to>
    <xdr:sp macro="" textlink="">
      <xdr:nvSpPr>
        <xdr:cNvPr id="888" name="rect">
          <a:extLst>
            <a:ext uri="{FF2B5EF4-FFF2-40B4-BE49-F238E27FC236}">
              <a16:creationId xmlns:a16="http://schemas.microsoft.com/office/drawing/2014/main" xmlns="" id="{2308BD24-15DA-4DDD-AC60-48D37FA1FA05}"/>
            </a:ext>
          </a:extLst>
        </xdr:cNvPr>
        <xdr:cNvSpPr/>
      </xdr:nvSpPr>
      <xdr:spPr>
        <a:xfrm>
          <a:off x="5680257" y="756285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889" name="rect">
          <a:extLst>
            <a:ext uri="{FF2B5EF4-FFF2-40B4-BE49-F238E27FC236}">
              <a16:creationId xmlns:a16="http://schemas.microsoft.com/office/drawing/2014/main" xmlns="" id="{08779A08-5DEF-4BFA-AE64-9558347A69B8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890" name="rect">
          <a:extLst>
            <a:ext uri="{FF2B5EF4-FFF2-40B4-BE49-F238E27FC236}">
              <a16:creationId xmlns:a16="http://schemas.microsoft.com/office/drawing/2014/main" xmlns="" id="{FAF1A400-8C08-4281-BCFF-745210BF0907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891" name="rect">
          <a:extLst>
            <a:ext uri="{FF2B5EF4-FFF2-40B4-BE49-F238E27FC236}">
              <a16:creationId xmlns:a16="http://schemas.microsoft.com/office/drawing/2014/main" xmlns="" id="{80901773-05F1-4ECF-8757-B1ED55AE22F6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3</xdr:col>
      <xdr:colOff>50867</xdr:colOff>
      <xdr:row>164</xdr:row>
      <xdr:rowOff>0</xdr:rowOff>
    </xdr:to>
    <xdr:sp macro="" textlink="">
      <xdr:nvSpPr>
        <xdr:cNvPr id="892" name="rect">
          <a:extLst>
            <a:ext uri="{FF2B5EF4-FFF2-40B4-BE49-F238E27FC236}">
              <a16:creationId xmlns:a16="http://schemas.microsoft.com/office/drawing/2014/main" xmlns="" id="{5F9AC152-2463-48A0-B9BC-A63B4BD52AB6}"/>
            </a:ext>
          </a:extLst>
        </xdr:cNvPr>
        <xdr:cNvSpPr/>
      </xdr:nvSpPr>
      <xdr:spPr>
        <a:xfrm>
          <a:off x="5684751" y="7562850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893" name="rect">
          <a:extLst>
            <a:ext uri="{FF2B5EF4-FFF2-40B4-BE49-F238E27FC236}">
              <a16:creationId xmlns:a16="http://schemas.microsoft.com/office/drawing/2014/main" xmlns="" id="{E27628A7-5829-403E-AD6B-89B61AACD18F}"/>
            </a:ext>
          </a:extLst>
        </xdr:cNvPr>
        <xdr:cNvSpPr/>
      </xdr:nvSpPr>
      <xdr:spPr>
        <a:xfrm>
          <a:off x="5684751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894" name="rect">
          <a:extLst>
            <a:ext uri="{FF2B5EF4-FFF2-40B4-BE49-F238E27FC236}">
              <a16:creationId xmlns:a16="http://schemas.microsoft.com/office/drawing/2014/main" xmlns="" id="{6CC97260-C331-4ACB-88D1-A08536FCDE33}"/>
            </a:ext>
          </a:extLst>
        </xdr:cNvPr>
        <xdr:cNvSpPr/>
      </xdr:nvSpPr>
      <xdr:spPr>
        <a:xfrm>
          <a:off x="5684751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895" name="rect">
          <a:extLst>
            <a:ext uri="{FF2B5EF4-FFF2-40B4-BE49-F238E27FC236}">
              <a16:creationId xmlns:a16="http://schemas.microsoft.com/office/drawing/2014/main" xmlns="" id="{F5CA5C0B-BEA5-417A-AE81-51B19FEE48EE}"/>
            </a:ext>
          </a:extLst>
        </xdr:cNvPr>
        <xdr:cNvSpPr/>
      </xdr:nvSpPr>
      <xdr:spPr>
        <a:xfrm>
          <a:off x="5684751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3</xdr:col>
      <xdr:colOff>52139</xdr:colOff>
      <xdr:row>164</xdr:row>
      <xdr:rowOff>0</xdr:rowOff>
    </xdr:to>
    <xdr:sp macro="" textlink="">
      <xdr:nvSpPr>
        <xdr:cNvPr id="896" name="rect">
          <a:extLst>
            <a:ext uri="{FF2B5EF4-FFF2-40B4-BE49-F238E27FC236}">
              <a16:creationId xmlns:a16="http://schemas.microsoft.com/office/drawing/2014/main" xmlns="" id="{C2AD5329-F827-4244-838F-E8264CEDE1CD}"/>
            </a:ext>
          </a:extLst>
        </xdr:cNvPr>
        <xdr:cNvSpPr/>
      </xdr:nvSpPr>
      <xdr:spPr>
        <a:xfrm>
          <a:off x="5684751" y="7562850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2058271</xdr:colOff>
      <xdr:row>164</xdr:row>
      <xdr:rowOff>0</xdr:rowOff>
    </xdr:to>
    <xdr:sp macro="" textlink="">
      <xdr:nvSpPr>
        <xdr:cNvPr id="897" name="rect">
          <a:extLst>
            <a:ext uri="{FF2B5EF4-FFF2-40B4-BE49-F238E27FC236}">
              <a16:creationId xmlns:a16="http://schemas.microsoft.com/office/drawing/2014/main" xmlns="" id="{4A626C34-CB45-4C87-8AD0-3ECC0C837F6F}"/>
            </a:ext>
          </a:extLst>
        </xdr:cNvPr>
        <xdr:cNvSpPr/>
      </xdr:nvSpPr>
      <xdr:spPr>
        <a:xfrm>
          <a:off x="5684751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2058271</xdr:colOff>
      <xdr:row>164</xdr:row>
      <xdr:rowOff>0</xdr:rowOff>
    </xdr:to>
    <xdr:sp macro="" textlink="">
      <xdr:nvSpPr>
        <xdr:cNvPr id="898" name="rect">
          <a:extLst>
            <a:ext uri="{FF2B5EF4-FFF2-40B4-BE49-F238E27FC236}">
              <a16:creationId xmlns:a16="http://schemas.microsoft.com/office/drawing/2014/main" xmlns="" id="{7B7E2068-C319-41E8-97B3-2FE5193DB87A}"/>
            </a:ext>
          </a:extLst>
        </xdr:cNvPr>
        <xdr:cNvSpPr/>
      </xdr:nvSpPr>
      <xdr:spPr>
        <a:xfrm>
          <a:off x="5684751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2058271</xdr:colOff>
      <xdr:row>164</xdr:row>
      <xdr:rowOff>0</xdr:rowOff>
    </xdr:to>
    <xdr:sp macro="" textlink="">
      <xdr:nvSpPr>
        <xdr:cNvPr id="899" name="rect">
          <a:extLst>
            <a:ext uri="{FF2B5EF4-FFF2-40B4-BE49-F238E27FC236}">
              <a16:creationId xmlns:a16="http://schemas.microsoft.com/office/drawing/2014/main" xmlns="" id="{23026CEC-0513-44BB-B626-9EE991189C8A}"/>
            </a:ext>
          </a:extLst>
        </xdr:cNvPr>
        <xdr:cNvSpPr/>
      </xdr:nvSpPr>
      <xdr:spPr>
        <a:xfrm>
          <a:off x="5684751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3</xdr:col>
      <xdr:colOff>47052</xdr:colOff>
      <xdr:row>166</xdr:row>
      <xdr:rowOff>0</xdr:rowOff>
    </xdr:to>
    <xdr:sp macro="" textlink="">
      <xdr:nvSpPr>
        <xdr:cNvPr id="900" name="rect">
          <a:extLst>
            <a:ext uri="{FF2B5EF4-FFF2-40B4-BE49-F238E27FC236}">
              <a16:creationId xmlns:a16="http://schemas.microsoft.com/office/drawing/2014/main" xmlns="" id="{CA761D07-1E94-4227-BC43-DCD18F651425}"/>
            </a:ext>
          </a:extLst>
        </xdr:cNvPr>
        <xdr:cNvSpPr/>
      </xdr:nvSpPr>
      <xdr:spPr>
        <a:xfrm>
          <a:off x="5675763" y="845820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3</xdr:col>
      <xdr:colOff>47052</xdr:colOff>
      <xdr:row>166</xdr:row>
      <xdr:rowOff>0</xdr:rowOff>
    </xdr:to>
    <xdr:sp macro="" textlink="">
      <xdr:nvSpPr>
        <xdr:cNvPr id="901" name="rect">
          <a:extLst>
            <a:ext uri="{FF2B5EF4-FFF2-40B4-BE49-F238E27FC236}">
              <a16:creationId xmlns:a16="http://schemas.microsoft.com/office/drawing/2014/main" xmlns="" id="{D8314468-22B6-4178-994D-5938AA487046}"/>
            </a:ext>
          </a:extLst>
        </xdr:cNvPr>
        <xdr:cNvSpPr/>
      </xdr:nvSpPr>
      <xdr:spPr>
        <a:xfrm>
          <a:off x="5675763" y="845820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49596</xdr:colOff>
      <xdr:row>166</xdr:row>
      <xdr:rowOff>0</xdr:rowOff>
    </xdr:to>
    <xdr:sp macro="" textlink="">
      <xdr:nvSpPr>
        <xdr:cNvPr id="902" name="rect">
          <a:extLst>
            <a:ext uri="{FF2B5EF4-FFF2-40B4-BE49-F238E27FC236}">
              <a16:creationId xmlns:a16="http://schemas.microsoft.com/office/drawing/2014/main" xmlns="" id="{D0C35DAE-32A1-4A3F-8DF5-6E95CE2713CE}"/>
            </a:ext>
          </a:extLst>
        </xdr:cNvPr>
        <xdr:cNvSpPr/>
      </xdr:nvSpPr>
      <xdr:spPr>
        <a:xfrm>
          <a:off x="5680257" y="8458200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50867</xdr:colOff>
      <xdr:row>166</xdr:row>
      <xdr:rowOff>0</xdr:rowOff>
    </xdr:to>
    <xdr:sp macro="" textlink="">
      <xdr:nvSpPr>
        <xdr:cNvPr id="903" name="rect">
          <a:extLst>
            <a:ext uri="{FF2B5EF4-FFF2-40B4-BE49-F238E27FC236}">
              <a16:creationId xmlns:a16="http://schemas.microsoft.com/office/drawing/2014/main" xmlns="" id="{8F94863B-6DB8-4290-B53A-48AF82A9F6D7}"/>
            </a:ext>
          </a:extLst>
        </xdr:cNvPr>
        <xdr:cNvSpPr/>
      </xdr:nvSpPr>
      <xdr:spPr>
        <a:xfrm>
          <a:off x="5680257" y="8458200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48324</xdr:colOff>
      <xdr:row>166</xdr:row>
      <xdr:rowOff>0</xdr:rowOff>
    </xdr:to>
    <xdr:sp macro="" textlink="">
      <xdr:nvSpPr>
        <xdr:cNvPr id="904" name="rect">
          <a:extLst>
            <a:ext uri="{FF2B5EF4-FFF2-40B4-BE49-F238E27FC236}">
              <a16:creationId xmlns:a16="http://schemas.microsoft.com/office/drawing/2014/main" xmlns="" id="{89E8191C-0C29-4804-BD0A-EE520AE66199}"/>
            </a:ext>
          </a:extLst>
        </xdr:cNvPr>
        <xdr:cNvSpPr/>
      </xdr:nvSpPr>
      <xdr:spPr>
        <a:xfrm>
          <a:off x="5680257" y="845820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48324</xdr:colOff>
      <xdr:row>166</xdr:row>
      <xdr:rowOff>0</xdr:rowOff>
    </xdr:to>
    <xdr:sp macro="" textlink="">
      <xdr:nvSpPr>
        <xdr:cNvPr id="905" name="rect">
          <a:extLst>
            <a:ext uri="{FF2B5EF4-FFF2-40B4-BE49-F238E27FC236}">
              <a16:creationId xmlns:a16="http://schemas.microsoft.com/office/drawing/2014/main" xmlns="" id="{F4A4A778-13CE-4160-BCC7-E3BC79519BB0}"/>
            </a:ext>
          </a:extLst>
        </xdr:cNvPr>
        <xdr:cNvSpPr/>
      </xdr:nvSpPr>
      <xdr:spPr>
        <a:xfrm>
          <a:off x="5680257" y="845820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3</xdr:col>
      <xdr:colOff>50867</xdr:colOff>
      <xdr:row>166</xdr:row>
      <xdr:rowOff>0</xdr:rowOff>
    </xdr:to>
    <xdr:sp macro="" textlink="">
      <xdr:nvSpPr>
        <xdr:cNvPr id="906" name="rect">
          <a:extLst>
            <a:ext uri="{FF2B5EF4-FFF2-40B4-BE49-F238E27FC236}">
              <a16:creationId xmlns:a16="http://schemas.microsoft.com/office/drawing/2014/main" xmlns="" id="{541729D1-BBBD-409F-A025-D96687FB1CF4}"/>
            </a:ext>
          </a:extLst>
        </xdr:cNvPr>
        <xdr:cNvSpPr/>
      </xdr:nvSpPr>
      <xdr:spPr>
        <a:xfrm>
          <a:off x="5684751" y="8458200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3</xdr:col>
      <xdr:colOff>52139</xdr:colOff>
      <xdr:row>166</xdr:row>
      <xdr:rowOff>0</xdr:rowOff>
    </xdr:to>
    <xdr:sp macro="" textlink="">
      <xdr:nvSpPr>
        <xdr:cNvPr id="907" name="rect">
          <a:extLst>
            <a:ext uri="{FF2B5EF4-FFF2-40B4-BE49-F238E27FC236}">
              <a16:creationId xmlns:a16="http://schemas.microsoft.com/office/drawing/2014/main" xmlns="" id="{87EAAF8C-4D9C-4B04-8019-43EEA4A868D6}"/>
            </a:ext>
          </a:extLst>
        </xdr:cNvPr>
        <xdr:cNvSpPr/>
      </xdr:nvSpPr>
      <xdr:spPr>
        <a:xfrm>
          <a:off x="5684751" y="8458200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166</xdr:row>
      <xdr:rowOff>0</xdr:rowOff>
    </xdr:from>
    <xdr:to>
      <xdr:col>3</xdr:col>
      <xdr:colOff>47052</xdr:colOff>
      <xdr:row>167</xdr:row>
      <xdr:rowOff>0</xdr:rowOff>
    </xdr:to>
    <xdr:sp macro="" textlink="">
      <xdr:nvSpPr>
        <xdr:cNvPr id="908" name="rect">
          <a:extLst>
            <a:ext uri="{FF2B5EF4-FFF2-40B4-BE49-F238E27FC236}">
              <a16:creationId xmlns:a16="http://schemas.microsoft.com/office/drawing/2014/main" xmlns="" id="{1955A677-B2A3-47F3-948C-3647D8FF3EAC}"/>
            </a:ext>
          </a:extLst>
        </xdr:cNvPr>
        <xdr:cNvSpPr/>
      </xdr:nvSpPr>
      <xdr:spPr>
        <a:xfrm>
          <a:off x="5675763" y="890587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166</xdr:row>
      <xdr:rowOff>0</xdr:rowOff>
    </xdr:from>
    <xdr:to>
      <xdr:col>3</xdr:col>
      <xdr:colOff>47052</xdr:colOff>
      <xdr:row>167</xdr:row>
      <xdr:rowOff>0</xdr:rowOff>
    </xdr:to>
    <xdr:sp macro="" textlink="">
      <xdr:nvSpPr>
        <xdr:cNvPr id="909" name="rect">
          <a:extLst>
            <a:ext uri="{FF2B5EF4-FFF2-40B4-BE49-F238E27FC236}">
              <a16:creationId xmlns:a16="http://schemas.microsoft.com/office/drawing/2014/main" xmlns="" id="{B65A82CB-9A39-4FE3-9CD4-536F0B52412D}"/>
            </a:ext>
          </a:extLst>
        </xdr:cNvPr>
        <xdr:cNvSpPr/>
      </xdr:nvSpPr>
      <xdr:spPr>
        <a:xfrm>
          <a:off x="5675763" y="890587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166</xdr:row>
      <xdr:rowOff>0</xdr:rowOff>
    </xdr:from>
    <xdr:to>
      <xdr:col>3</xdr:col>
      <xdr:colOff>49596</xdr:colOff>
      <xdr:row>167</xdr:row>
      <xdr:rowOff>0</xdr:rowOff>
    </xdr:to>
    <xdr:sp macro="" textlink="">
      <xdr:nvSpPr>
        <xdr:cNvPr id="910" name="rect">
          <a:extLst>
            <a:ext uri="{FF2B5EF4-FFF2-40B4-BE49-F238E27FC236}">
              <a16:creationId xmlns:a16="http://schemas.microsoft.com/office/drawing/2014/main" xmlns="" id="{9C2B8D75-39E8-4DF0-A608-86779568897C}"/>
            </a:ext>
          </a:extLst>
        </xdr:cNvPr>
        <xdr:cNvSpPr/>
      </xdr:nvSpPr>
      <xdr:spPr>
        <a:xfrm>
          <a:off x="5680257" y="8905875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166</xdr:row>
      <xdr:rowOff>0</xdr:rowOff>
    </xdr:from>
    <xdr:to>
      <xdr:col>3</xdr:col>
      <xdr:colOff>50867</xdr:colOff>
      <xdr:row>167</xdr:row>
      <xdr:rowOff>0</xdr:rowOff>
    </xdr:to>
    <xdr:sp macro="" textlink="">
      <xdr:nvSpPr>
        <xdr:cNvPr id="911" name="rect">
          <a:extLst>
            <a:ext uri="{FF2B5EF4-FFF2-40B4-BE49-F238E27FC236}">
              <a16:creationId xmlns:a16="http://schemas.microsoft.com/office/drawing/2014/main" xmlns="" id="{05619692-D2C9-40DE-BFEA-310DFC89832A}"/>
            </a:ext>
          </a:extLst>
        </xdr:cNvPr>
        <xdr:cNvSpPr/>
      </xdr:nvSpPr>
      <xdr:spPr>
        <a:xfrm>
          <a:off x="5680257" y="8905875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166</xdr:row>
      <xdr:rowOff>0</xdr:rowOff>
    </xdr:from>
    <xdr:to>
      <xdr:col>3</xdr:col>
      <xdr:colOff>48324</xdr:colOff>
      <xdr:row>167</xdr:row>
      <xdr:rowOff>0</xdr:rowOff>
    </xdr:to>
    <xdr:sp macro="" textlink="">
      <xdr:nvSpPr>
        <xdr:cNvPr id="912" name="rect">
          <a:extLst>
            <a:ext uri="{FF2B5EF4-FFF2-40B4-BE49-F238E27FC236}">
              <a16:creationId xmlns:a16="http://schemas.microsoft.com/office/drawing/2014/main" xmlns="" id="{087C65AE-9983-47C6-A9A2-5EE5162CCBFB}"/>
            </a:ext>
          </a:extLst>
        </xdr:cNvPr>
        <xdr:cNvSpPr/>
      </xdr:nvSpPr>
      <xdr:spPr>
        <a:xfrm>
          <a:off x="5680257" y="890587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166</xdr:row>
      <xdr:rowOff>0</xdr:rowOff>
    </xdr:from>
    <xdr:to>
      <xdr:col>3</xdr:col>
      <xdr:colOff>48324</xdr:colOff>
      <xdr:row>167</xdr:row>
      <xdr:rowOff>0</xdr:rowOff>
    </xdr:to>
    <xdr:sp macro="" textlink="">
      <xdr:nvSpPr>
        <xdr:cNvPr id="913" name="rect">
          <a:extLst>
            <a:ext uri="{FF2B5EF4-FFF2-40B4-BE49-F238E27FC236}">
              <a16:creationId xmlns:a16="http://schemas.microsoft.com/office/drawing/2014/main" xmlns="" id="{443509CC-A8D1-4DAD-AB0C-EE29A2C78DA2}"/>
            </a:ext>
          </a:extLst>
        </xdr:cNvPr>
        <xdr:cNvSpPr/>
      </xdr:nvSpPr>
      <xdr:spPr>
        <a:xfrm>
          <a:off x="5680257" y="890587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166</xdr:row>
      <xdr:rowOff>0</xdr:rowOff>
    </xdr:from>
    <xdr:to>
      <xdr:col>3</xdr:col>
      <xdr:colOff>50867</xdr:colOff>
      <xdr:row>167</xdr:row>
      <xdr:rowOff>0</xdr:rowOff>
    </xdr:to>
    <xdr:sp macro="" textlink="">
      <xdr:nvSpPr>
        <xdr:cNvPr id="914" name="rect">
          <a:extLst>
            <a:ext uri="{FF2B5EF4-FFF2-40B4-BE49-F238E27FC236}">
              <a16:creationId xmlns:a16="http://schemas.microsoft.com/office/drawing/2014/main" xmlns="" id="{C471A056-EF6D-4777-A0F6-175B793753BB}"/>
            </a:ext>
          </a:extLst>
        </xdr:cNvPr>
        <xdr:cNvSpPr/>
      </xdr:nvSpPr>
      <xdr:spPr>
        <a:xfrm>
          <a:off x="5684751" y="8905875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166</xdr:row>
      <xdr:rowOff>0</xdr:rowOff>
    </xdr:from>
    <xdr:to>
      <xdr:col>3</xdr:col>
      <xdr:colOff>52139</xdr:colOff>
      <xdr:row>167</xdr:row>
      <xdr:rowOff>0</xdr:rowOff>
    </xdr:to>
    <xdr:sp macro="" textlink="">
      <xdr:nvSpPr>
        <xdr:cNvPr id="915" name="rect">
          <a:extLst>
            <a:ext uri="{FF2B5EF4-FFF2-40B4-BE49-F238E27FC236}">
              <a16:creationId xmlns:a16="http://schemas.microsoft.com/office/drawing/2014/main" xmlns="" id="{CA11C4A5-7861-4314-AA54-7CEAB07EA676}"/>
            </a:ext>
          </a:extLst>
        </xdr:cNvPr>
        <xdr:cNvSpPr/>
      </xdr:nvSpPr>
      <xdr:spPr>
        <a:xfrm>
          <a:off x="5684751" y="8905875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3</xdr:col>
      <xdr:colOff>47052</xdr:colOff>
      <xdr:row>164</xdr:row>
      <xdr:rowOff>0</xdr:rowOff>
    </xdr:to>
    <xdr:sp macro="" textlink="">
      <xdr:nvSpPr>
        <xdr:cNvPr id="916" name="rect">
          <a:extLst>
            <a:ext uri="{FF2B5EF4-FFF2-40B4-BE49-F238E27FC236}">
              <a16:creationId xmlns:a16="http://schemas.microsoft.com/office/drawing/2014/main" xmlns="" id="{A63081DB-182C-4B5C-B7D2-8829B3E257AB}"/>
            </a:ext>
          </a:extLst>
        </xdr:cNvPr>
        <xdr:cNvSpPr/>
      </xdr:nvSpPr>
      <xdr:spPr>
        <a:xfrm>
          <a:off x="5675763" y="756285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917" name="rect">
          <a:extLst>
            <a:ext uri="{FF2B5EF4-FFF2-40B4-BE49-F238E27FC236}">
              <a16:creationId xmlns:a16="http://schemas.microsoft.com/office/drawing/2014/main" xmlns="" id="{1234CCD9-CBFD-4FE1-94A9-A055BD1BC33C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918" name="rect">
          <a:extLst>
            <a:ext uri="{FF2B5EF4-FFF2-40B4-BE49-F238E27FC236}">
              <a16:creationId xmlns:a16="http://schemas.microsoft.com/office/drawing/2014/main" xmlns="" id="{13B0889C-B003-4064-81E5-744DDD3AAE15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919" name="rect">
          <a:extLst>
            <a:ext uri="{FF2B5EF4-FFF2-40B4-BE49-F238E27FC236}">
              <a16:creationId xmlns:a16="http://schemas.microsoft.com/office/drawing/2014/main" xmlns="" id="{7B981BCD-E137-4DC1-8DA9-2F6D53A50F36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3</xdr:col>
      <xdr:colOff>47052</xdr:colOff>
      <xdr:row>164</xdr:row>
      <xdr:rowOff>0</xdr:rowOff>
    </xdr:to>
    <xdr:sp macro="" textlink="">
      <xdr:nvSpPr>
        <xdr:cNvPr id="920" name="rect">
          <a:extLst>
            <a:ext uri="{FF2B5EF4-FFF2-40B4-BE49-F238E27FC236}">
              <a16:creationId xmlns:a16="http://schemas.microsoft.com/office/drawing/2014/main" xmlns="" id="{B50ABE82-6096-4F76-A8AE-E176CF995477}"/>
            </a:ext>
          </a:extLst>
        </xdr:cNvPr>
        <xdr:cNvSpPr/>
      </xdr:nvSpPr>
      <xdr:spPr>
        <a:xfrm>
          <a:off x="5675763" y="756285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921" name="rect">
          <a:extLst>
            <a:ext uri="{FF2B5EF4-FFF2-40B4-BE49-F238E27FC236}">
              <a16:creationId xmlns:a16="http://schemas.microsoft.com/office/drawing/2014/main" xmlns="" id="{16D3ACE9-0BCB-49F2-977B-57610FF66FAE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922" name="rect">
          <a:extLst>
            <a:ext uri="{FF2B5EF4-FFF2-40B4-BE49-F238E27FC236}">
              <a16:creationId xmlns:a16="http://schemas.microsoft.com/office/drawing/2014/main" xmlns="" id="{B0011B58-4871-477B-BF1C-8BC4DE23F78F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923" name="rect">
          <a:extLst>
            <a:ext uri="{FF2B5EF4-FFF2-40B4-BE49-F238E27FC236}">
              <a16:creationId xmlns:a16="http://schemas.microsoft.com/office/drawing/2014/main" xmlns="" id="{919D243F-C8C3-4957-B901-6A7B82C233F3}"/>
            </a:ext>
          </a:extLst>
        </xdr:cNvPr>
        <xdr:cNvSpPr/>
      </xdr:nvSpPr>
      <xdr:spPr>
        <a:xfrm>
          <a:off x="5675763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49596</xdr:colOff>
      <xdr:row>164</xdr:row>
      <xdr:rowOff>0</xdr:rowOff>
    </xdr:to>
    <xdr:sp macro="" textlink="">
      <xdr:nvSpPr>
        <xdr:cNvPr id="924" name="rect">
          <a:extLst>
            <a:ext uri="{FF2B5EF4-FFF2-40B4-BE49-F238E27FC236}">
              <a16:creationId xmlns:a16="http://schemas.microsoft.com/office/drawing/2014/main" xmlns="" id="{D278CBAC-D702-4F3C-84EB-E8DD4C600B05}"/>
            </a:ext>
          </a:extLst>
        </xdr:cNvPr>
        <xdr:cNvSpPr/>
      </xdr:nvSpPr>
      <xdr:spPr>
        <a:xfrm>
          <a:off x="5680257" y="7562850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925" name="rect">
          <a:extLst>
            <a:ext uri="{FF2B5EF4-FFF2-40B4-BE49-F238E27FC236}">
              <a16:creationId xmlns:a16="http://schemas.microsoft.com/office/drawing/2014/main" xmlns="" id="{BA64FD9D-A59E-475B-AC7B-6CFEBCF75EBC}"/>
            </a:ext>
          </a:extLst>
        </xdr:cNvPr>
        <xdr:cNvSpPr/>
      </xdr:nvSpPr>
      <xdr:spPr>
        <a:xfrm>
          <a:off x="5680257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926" name="rect">
          <a:extLst>
            <a:ext uri="{FF2B5EF4-FFF2-40B4-BE49-F238E27FC236}">
              <a16:creationId xmlns:a16="http://schemas.microsoft.com/office/drawing/2014/main" xmlns="" id="{7DE825E3-9CF3-4F74-96F1-0A4BA7DC3CC8}"/>
            </a:ext>
          </a:extLst>
        </xdr:cNvPr>
        <xdr:cNvSpPr/>
      </xdr:nvSpPr>
      <xdr:spPr>
        <a:xfrm>
          <a:off x="5680257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2044789</xdr:colOff>
      <xdr:row>164</xdr:row>
      <xdr:rowOff>0</xdr:rowOff>
    </xdr:to>
    <xdr:sp macro="" textlink="">
      <xdr:nvSpPr>
        <xdr:cNvPr id="927" name="rect">
          <a:extLst>
            <a:ext uri="{FF2B5EF4-FFF2-40B4-BE49-F238E27FC236}">
              <a16:creationId xmlns:a16="http://schemas.microsoft.com/office/drawing/2014/main" xmlns="" id="{F0C53E62-42EA-47BA-BDAF-114D14C846CB}"/>
            </a:ext>
          </a:extLst>
        </xdr:cNvPr>
        <xdr:cNvSpPr/>
      </xdr:nvSpPr>
      <xdr:spPr>
        <a:xfrm>
          <a:off x="5680257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50867</xdr:colOff>
      <xdr:row>164</xdr:row>
      <xdr:rowOff>0</xdr:rowOff>
    </xdr:to>
    <xdr:sp macro="" textlink="">
      <xdr:nvSpPr>
        <xdr:cNvPr id="928" name="rect">
          <a:extLst>
            <a:ext uri="{FF2B5EF4-FFF2-40B4-BE49-F238E27FC236}">
              <a16:creationId xmlns:a16="http://schemas.microsoft.com/office/drawing/2014/main" xmlns="" id="{231E4271-BA8C-4BDB-A2F3-01CA797F934E}"/>
            </a:ext>
          </a:extLst>
        </xdr:cNvPr>
        <xdr:cNvSpPr/>
      </xdr:nvSpPr>
      <xdr:spPr>
        <a:xfrm>
          <a:off x="5680257" y="7562850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2053777</xdr:colOff>
      <xdr:row>164</xdr:row>
      <xdr:rowOff>0</xdr:rowOff>
    </xdr:to>
    <xdr:sp macro="" textlink="">
      <xdr:nvSpPr>
        <xdr:cNvPr id="929" name="rect">
          <a:extLst>
            <a:ext uri="{FF2B5EF4-FFF2-40B4-BE49-F238E27FC236}">
              <a16:creationId xmlns:a16="http://schemas.microsoft.com/office/drawing/2014/main" xmlns="" id="{9C9CCE51-0D3F-4E7C-A635-324A78D8FD77}"/>
            </a:ext>
          </a:extLst>
        </xdr:cNvPr>
        <xdr:cNvSpPr/>
      </xdr:nvSpPr>
      <xdr:spPr>
        <a:xfrm>
          <a:off x="5680257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2053777</xdr:colOff>
      <xdr:row>164</xdr:row>
      <xdr:rowOff>0</xdr:rowOff>
    </xdr:to>
    <xdr:sp macro="" textlink="">
      <xdr:nvSpPr>
        <xdr:cNvPr id="930" name="rect">
          <a:extLst>
            <a:ext uri="{FF2B5EF4-FFF2-40B4-BE49-F238E27FC236}">
              <a16:creationId xmlns:a16="http://schemas.microsoft.com/office/drawing/2014/main" xmlns="" id="{003DC922-8718-4D85-AAC3-B8C64EA13BBD}"/>
            </a:ext>
          </a:extLst>
        </xdr:cNvPr>
        <xdr:cNvSpPr/>
      </xdr:nvSpPr>
      <xdr:spPr>
        <a:xfrm>
          <a:off x="5680257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2053777</xdr:colOff>
      <xdr:row>164</xdr:row>
      <xdr:rowOff>0</xdr:rowOff>
    </xdr:to>
    <xdr:sp macro="" textlink="">
      <xdr:nvSpPr>
        <xdr:cNvPr id="931" name="rect">
          <a:extLst>
            <a:ext uri="{FF2B5EF4-FFF2-40B4-BE49-F238E27FC236}">
              <a16:creationId xmlns:a16="http://schemas.microsoft.com/office/drawing/2014/main" xmlns="" id="{D2832086-DC90-4104-9A04-7614B0FEEA4B}"/>
            </a:ext>
          </a:extLst>
        </xdr:cNvPr>
        <xdr:cNvSpPr/>
      </xdr:nvSpPr>
      <xdr:spPr>
        <a:xfrm>
          <a:off x="5680257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48324</xdr:colOff>
      <xdr:row>164</xdr:row>
      <xdr:rowOff>0</xdr:rowOff>
    </xdr:to>
    <xdr:sp macro="" textlink="">
      <xdr:nvSpPr>
        <xdr:cNvPr id="932" name="rect">
          <a:extLst>
            <a:ext uri="{FF2B5EF4-FFF2-40B4-BE49-F238E27FC236}">
              <a16:creationId xmlns:a16="http://schemas.microsoft.com/office/drawing/2014/main" xmlns="" id="{E512EFF0-F126-4AF8-9D04-0877036FFFF4}"/>
            </a:ext>
          </a:extLst>
        </xdr:cNvPr>
        <xdr:cNvSpPr/>
      </xdr:nvSpPr>
      <xdr:spPr>
        <a:xfrm>
          <a:off x="5680257" y="756285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933" name="rect">
          <a:extLst>
            <a:ext uri="{FF2B5EF4-FFF2-40B4-BE49-F238E27FC236}">
              <a16:creationId xmlns:a16="http://schemas.microsoft.com/office/drawing/2014/main" xmlns="" id="{165B34CC-415F-434F-A4BE-2892BC9DAC2A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934" name="rect">
          <a:extLst>
            <a:ext uri="{FF2B5EF4-FFF2-40B4-BE49-F238E27FC236}">
              <a16:creationId xmlns:a16="http://schemas.microsoft.com/office/drawing/2014/main" xmlns="" id="{C2DDFE40-0E81-4324-A5CB-F9B4D2C79B5F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935" name="rect">
          <a:extLst>
            <a:ext uri="{FF2B5EF4-FFF2-40B4-BE49-F238E27FC236}">
              <a16:creationId xmlns:a16="http://schemas.microsoft.com/office/drawing/2014/main" xmlns="" id="{D6630AFA-907C-4BDD-8267-1E85A4F19719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48324</xdr:colOff>
      <xdr:row>164</xdr:row>
      <xdr:rowOff>0</xdr:rowOff>
    </xdr:to>
    <xdr:sp macro="" textlink="">
      <xdr:nvSpPr>
        <xdr:cNvPr id="936" name="rect">
          <a:extLst>
            <a:ext uri="{FF2B5EF4-FFF2-40B4-BE49-F238E27FC236}">
              <a16:creationId xmlns:a16="http://schemas.microsoft.com/office/drawing/2014/main" xmlns="" id="{F5AC05CB-1DC6-472D-A554-A52D28EC0873}"/>
            </a:ext>
          </a:extLst>
        </xdr:cNvPr>
        <xdr:cNvSpPr/>
      </xdr:nvSpPr>
      <xdr:spPr>
        <a:xfrm>
          <a:off x="5680257" y="756285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937" name="rect">
          <a:extLst>
            <a:ext uri="{FF2B5EF4-FFF2-40B4-BE49-F238E27FC236}">
              <a16:creationId xmlns:a16="http://schemas.microsoft.com/office/drawing/2014/main" xmlns="" id="{98E5FA63-89BF-4607-9384-8BF4336E2168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938" name="rect">
          <a:extLst>
            <a:ext uri="{FF2B5EF4-FFF2-40B4-BE49-F238E27FC236}">
              <a16:creationId xmlns:a16="http://schemas.microsoft.com/office/drawing/2014/main" xmlns="" id="{6D779976-3875-472F-84C3-ECC7555DB2A9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939" name="rect">
          <a:extLst>
            <a:ext uri="{FF2B5EF4-FFF2-40B4-BE49-F238E27FC236}">
              <a16:creationId xmlns:a16="http://schemas.microsoft.com/office/drawing/2014/main" xmlns="" id="{4C8E9B64-CD30-499F-8D31-209A1708DAA9}"/>
            </a:ext>
          </a:extLst>
        </xdr:cNvPr>
        <xdr:cNvSpPr/>
      </xdr:nvSpPr>
      <xdr:spPr>
        <a:xfrm>
          <a:off x="5680257" y="7562850"/>
          <a:ext cx="112351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3</xdr:col>
      <xdr:colOff>50867</xdr:colOff>
      <xdr:row>164</xdr:row>
      <xdr:rowOff>0</xdr:rowOff>
    </xdr:to>
    <xdr:sp macro="" textlink="">
      <xdr:nvSpPr>
        <xdr:cNvPr id="940" name="rect">
          <a:extLst>
            <a:ext uri="{FF2B5EF4-FFF2-40B4-BE49-F238E27FC236}">
              <a16:creationId xmlns:a16="http://schemas.microsoft.com/office/drawing/2014/main" xmlns="" id="{F8E5F3E8-07BB-442A-AFEB-2D8781B62B8C}"/>
            </a:ext>
          </a:extLst>
        </xdr:cNvPr>
        <xdr:cNvSpPr/>
      </xdr:nvSpPr>
      <xdr:spPr>
        <a:xfrm>
          <a:off x="5684751" y="7562850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941" name="rect">
          <a:extLst>
            <a:ext uri="{FF2B5EF4-FFF2-40B4-BE49-F238E27FC236}">
              <a16:creationId xmlns:a16="http://schemas.microsoft.com/office/drawing/2014/main" xmlns="" id="{E20CBEF5-8D87-499C-BD6D-727886FA3EEF}"/>
            </a:ext>
          </a:extLst>
        </xdr:cNvPr>
        <xdr:cNvSpPr/>
      </xdr:nvSpPr>
      <xdr:spPr>
        <a:xfrm>
          <a:off x="5684751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942" name="rect">
          <a:extLst>
            <a:ext uri="{FF2B5EF4-FFF2-40B4-BE49-F238E27FC236}">
              <a16:creationId xmlns:a16="http://schemas.microsoft.com/office/drawing/2014/main" xmlns="" id="{84E4D5AC-0BBB-4E9C-8BBF-EE98260B3BF0}"/>
            </a:ext>
          </a:extLst>
        </xdr:cNvPr>
        <xdr:cNvSpPr/>
      </xdr:nvSpPr>
      <xdr:spPr>
        <a:xfrm>
          <a:off x="5684751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2049283</xdr:colOff>
      <xdr:row>164</xdr:row>
      <xdr:rowOff>0</xdr:rowOff>
    </xdr:to>
    <xdr:sp macro="" textlink="">
      <xdr:nvSpPr>
        <xdr:cNvPr id="943" name="rect">
          <a:extLst>
            <a:ext uri="{FF2B5EF4-FFF2-40B4-BE49-F238E27FC236}">
              <a16:creationId xmlns:a16="http://schemas.microsoft.com/office/drawing/2014/main" xmlns="" id="{F7E40DB7-90EB-4E0F-BA78-C521567A1A08}"/>
            </a:ext>
          </a:extLst>
        </xdr:cNvPr>
        <xdr:cNvSpPr/>
      </xdr:nvSpPr>
      <xdr:spPr>
        <a:xfrm>
          <a:off x="5684751" y="7562850"/>
          <a:ext cx="10785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3</xdr:col>
      <xdr:colOff>52139</xdr:colOff>
      <xdr:row>164</xdr:row>
      <xdr:rowOff>0</xdr:rowOff>
    </xdr:to>
    <xdr:sp macro="" textlink="">
      <xdr:nvSpPr>
        <xdr:cNvPr id="944" name="rect">
          <a:extLst>
            <a:ext uri="{FF2B5EF4-FFF2-40B4-BE49-F238E27FC236}">
              <a16:creationId xmlns:a16="http://schemas.microsoft.com/office/drawing/2014/main" xmlns="" id="{9532AF8B-8C3B-4916-800A-2688AE7928E1}"/>
            </a:ext>
          </a:extLst>
        </xdr:cNvPr>
        <xdr:cNvSpPr/>
      </xdr:nvSpPr>
      <xdr:spPr>
        <a:xfrm>
          <a:off x="5684751" y="7562850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2058271</xdr:colOff>
      <xdr:row>164</xdr:row>
      <xdr:rowOff>0</xdr:rowOff>
    </xdr:to>
    <xdr:sp macro="" textlink="">
      <xdr:nvSpPr>
        <xdr:cNvPr id="945" name="rect">
          <a:extLst>
            <a:ext uri="{FF2B5EF4-FFF2-40B4-BE49-F238E27FC236}">
              <a16:creationId xmlns:a16="http://schemas.microsoft.com/office/drawing/2014/main" xmlns="" id="{032E7763-22E8-4AF4-81A8-B6A3A6780357}"/>
            </a:ext>
          </a:extLst>
        </xdr:cNvPr>
        <xdr:cNvSpPr/>
      </xdr:nvSpPr>
      <xdr:spPr>
        <a:xfrm>
          <a:off x="5684751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2058271</xdr:colOff>
      <xdr:row>164</xdr:row>
      <xdr:rowOff>0</xdr:rowOff>
    </xdr:to>
    <xdr:sp macro="" textlink="">
      <xdr:nvSpPr>
        <xdr:cNvPr id="946" name="rect">
          <a:extLst>
            <a:ext uri="{FF2B5EF4-FFF2-40B4-BE49-F238E27FC236}">
              <a16:creationId xmlns:a16="http://schemas.microsoft.com/office/drawing/2014/main" xmlns="" id="{877C0A37-4A1F-4F66-B654-BB7CBB31674A}"/>
            </a:ext>
          </a:extLst>
        </xdr:cNvPr>
        <xdr:cNvSpPr/>
      </xdr:nvSpPr>
      <xdr:spPr>
        <a:xfrm>
          <a:off x="5684751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2</xdr:col>
      <xdr:colOff>2058271</xdr:colOff>
      <xdr:row>164</xdr:row>
      <xdr:rowOff>0</xdr:rowOff>
    </xdr:to>
    <xdr:sp macro="" textlink="">
      <xdr:nvSpPr>
        <xdr:cNvPr id="947" name="rect">
          <a:extLst>
            <a:ext uri="{FF2B5EF4-FFF2-40B4-BE49-F238E27FC236}">
              <a16:creationId xmlns:a16="http://schemas.microsoft.com/office/drawing/2014/main" xmlns="" id="{A58ED5B9-79F0-4628-BFF1-7ED809B07C13}"/>
            </a:ext>
          </a:extLst>
        </xdr:cNvPr>
        <xdr:cNvSpPr/>
      </xdr:nvSpPr>
      <xdr:spPr>
        <a:xfrm>
          <a:off x="5684751" y="7562850"/>
          <a:ext cx="116845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948" name="rect">
          <a:extLst>
            <a:ext uri="{FF2B5EF4-FFF2-40B4-BE49-F238E27FC236}">
              <a16:creationId xmlns:a16="http://schemas.microsoft.com/office/drawing/2014/main" xmlns="" id="{36A5EDDD-4768-4B35-BF09-74EA05D5E90A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949" name="rect">
          <a:extLst>
            <a:ext uri="{FF2B5EF4-FFF2-40B4-BE49-F238E27FC236}">
              <a16:creationId xmlns:a16="http://schemas.microsoft.com/office/drawing/2014/main" xmlns="" id="{8FA12079-7010-4B35-A265-95500E957F36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49596</xdr:colOff>
      <xdr:row>165</xdr:row>
      <xdr:rowOff>0</xdr:rowOff>
    </xdr:to>
    <xdr:sp macro="" textlink="">
      <xdr:nvSpPr>
        <xdr:cNvPr id="950" name="rect">
          <a:extLst>
            <a:ext uri="{FF2B5EF4-FFF2-40B4-BE49-F238E27FC236}">
              <a16:creationId xmlns:a16="http://schemas.microsoft.com/office/drawing/2014/main" xmlns="" id="{8B488885-B13A-48D5-AE37-BFAC6D8A64E5}"/>
            </a:ext>
          </a:extLst>
        </xdr:cNvPr>
        <xdr:cNvSpPr/>
      </xdr:nvSpPr>
      <xdr:spPr>
        <a:xfrm>
          <a:off x="5680257" y="8010525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951" name="rect">
          <a:extLst>
            <a:ext uri="{FF2B5EF4-FFF2-40B4-BE49-F238E27FC236}">
              <a16:creationId xmlns:a16="http://schemas.microsoft.com/office/drawing/2014/main" xmlns="" id="{2E85664E-4DFD-45CC-B48C-EB4D0EF1B628}"/>
            </a:ext>
          </a:extLst>
        </xdr:cNvPr>
        <xdr:cNvSpPr/>
      </xdr:nvSpPr>
      <xdr:spPr>
        <a:xfrm>
          <a:off x="5680257" y="8010525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952" name="rect">
          <a:extLst>
            <a:ext uri="{FF2B5EF4-FFF2-40B4-BE49-F238E27FC236}">
              <a16:creationId xmlns:a16="http://schemas.microsoft.com/office/drawing/2014/main" xmlns="" id="{CCE78FA5-3CD6-4E12-BCEE-EC7D8B739B8C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953" name="rect">
          <a:extLst>
            <a:ext uri="{FF2B5EF4-FFF2-40B4-BE49-F238E27FC236}">
              <a16:creationId xmlns:a16="http://schemas.microsoft.com/office/drawing/2014/main" xmlns="" id="{A7B4BEC9-A390-4A2A-AF69-8C9407C988D0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954" name="rect">
          <a:extLst>
            <a:ext uri="{FF2B5EF4-FFF2-40B4-BE49-F238E27FC236}">
              <a16:creationId xmlns:a16="http://schemas.microsoft.com/office/drawing/2014/main" xmlns="" id="{AAF91C6B-5CDF-4716-981E-F596DDE450F5}"/>
            </a:ext>
          </a:extLst>
        </xdr:cNvPr>
        <xdr:cNvSpPr/>
      </xdr:nvSpPr>
      <xdr:spPr>
        <a:xfrm>
          <a:off x="5684751" y="8010525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52139</xdr:colOff>
      <xdr:row>165</xdr:row>
      <xdr:rowOff>0</xdr:rowOff>
    </xdr:to>
    <xdr:sp macro="" textlink="">
      <xdr:nvSpPr>
        <xdr:cNvPr id="955" name="rect">
          <a:extLst>
            <a:ext uri="{FF2B5EF4-FFF2-40B4-BE49-F238E27FC236}">
              <a16:creationId xmlns:a16="http://schemas.microsoft.com/office/drawing/2014/main" xmlns="" id="{DB952CAA-7678-4A90-8E69-8EFA0615EF10}"/>
            </a:ext>
          </a:extLst>
        </xdr:cNvPr>
        <xdr:cNvSpPr/>
      </xdr:nvSpPr>
      <xdr:spPr>
        <a:xfrm>
          <a:off x="5684751" y="8010525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3</xdr:col>
      <xdr:colOff>47052</xdr:colOff>
      <xdr:row>166</xdr:row>
      <xdr:rowOff>0</xdr:rowOff>
    </xdr:to>
    <xdr:sp macro="" textlink="">
      <xdr:nvSpPr>
        <xdr:cNvPr id="956" name="rect">
          <a:extLst>
            <a:ext uri="{FF2B5EF4-FFF2-40B4-BE49-F238E27FC236}">
              <a16:creationId xmlns:a16="http://schemas.microsoft.com/office/drawing/2014/main" xmlns="" id="{37C16A8F-C850-4905-B7BF-551C6E38F775}"/>
            </a:ext>
          </a:extLst>
        </xdr:cNvPr>
        <xdr:cNvSpPr/>
      </xdr:nvSpPr>
      <xdr:spPr>
        <a:xfrm>
          <a:off x="5675763" y="845820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165</xdr:row>
      <xdr:rowOff>0</xdr:rowOff>
    </xdr:from>
    <xdr:to>
      <xdr:col>3</xdr:col>
      <xdr:colOff>47052</xdr:colOff>
      <xdr:row>166</xdr:row>
      <xdr:rowOff>0</xdr:rowOff>
    </xdr:to>
    <xdr:sp macro="" textlink="">
      <xdr:nvSpPr>
        <xdr:cNvPr id="957" name="rect">
          <a:extLst>
            <a:ext uri="{FF2B5EF4-FFF2-40B4-BE49-F238E27FC236}">
              <a16:creationId xmlns:a16="http://schemas.microsoft.com/office/drawing/2014/main" xmlns="" id="{CEAB4FFB-5229-41EC-9715-CF3CF3049B3D}"/>
            </a:ext>
          </a:extLst>
        </xdr:cNvPr>
        <xdr:cNvSpPr/>
      </xdr:nvSpPr>
      <xdr:spPr>
        <a:xfrm>
          <a:off x="5675763" y="845820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49596</xdr:colOff>
      <xdr:row>166</xdr:row>
      <xdr:rowOff>0</xdr:rowOff>
    </xdr:to>
    <xdr:sp macro="" textlink="">
      <xdr:nvSpPr>
        <xdr:cNvPr id="958" name="rect">
          <a:extLst>
            <a:ext uri="{FF2B5EF4-FFF2-40B4-BE49-F238E27FC236}">
              <a16:creationId xmlns:a16="http://schemas.microsoft.com/office/drawing/2014/main" xmlns="" id="{10BC9894-09BB-435B-8FB9-A2476568503C}"/>
            </a:ext>
          </a:extLst>
        </xdr:cNvPr>
        <xdr:cNvSpPr/>
      </xdr:nvSpPr>
      <xdr:spPr>
        <a:xfrm>
          <a:off x="5680257" y="8458200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50867</xdr:colOff>
      <xdr:row>166</xdr:row>
      <xdr:rowOff>0</xdr:rowOff>
    </xdr:to>
    <xdr:sp macro="" textlink="">
      <xdr:nvSpPr>
        <xdr:cNvPr id="959" name="rect">
          <a:extLst>
            <a:ext uri="{FF2B5EF4-FFF2-40B4-BE49-F238E27FC236}">
              <a16:creationId xmlns:a16="http://schemas.microsoft.com/office/drawing/2014/main" xmlns="" id="{DDCED105-2460-4D9A-BC3A-A0C43C80D537}"/>
            </a:ext>
          </a:extLst>
        </xdr:cNvPr>
        <xdr:cNvSpPr/>
      </xdr:nvSpPr>
      <xdr:spPr>
        <a:xfrm>
          <a:off x="5680257" y="8458200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48324</xdr:colOff>
      <xdr:row>166</xdr:row>
      <xdr:rowOff>0</xdr:rowOff>
    </xdr:to>
    <xdr:sp macro="" textlink="">
      <xdr:nvSpPr>
        <xdr:cNvPr id="960" name="rect">
          <a:extLst>
            <a:ext uri="{FF2B5EF4-FFF2-40B4-BE49-F238E27FC236}">
              <a16:creationId xmlns:a16="http://schemas.microsoft.com/office/drawing/2014/main" xmlns="" id="{0744E7BD-41D2-4A60-AAFB-76F5014D3219}"/>
            </a:ext>
          </a:extLst>
        </xdr:cNvPr>
        <xdr:cNvSpPr/>
      </xdr:nvSpPr>
      <xdr:spPr>
        <a:xfrm>
          <a:off x="5680257" y="845820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165</xdr:row>
      <xdr:rowOff>0</xdr:rowOff>
    </xdr:from>
    <xdr:to>
      <xdr:col>3</xdr:col>
      <xdr:colOff>48324</xdr:colOff>
      <xdr:row>166</xdr:row>
      <xdr:rowOff>0</xdr:rowOff>
    </xdr:to>
    <xdr:sp macro="" textlink="">
      <xdr:nvSpPr>
        <xdr:cNvPr id="961" name="rect">
          <a:extLst>
            <a:ext uri="{FF2B5EF4-FFF2-40B4-BE49-F238E27FC236}">
              <a16:creationId xmlns:a16="http://schemas.microsoft.com/office/drawing/2014/main" xmlns="" id="{D519EEB6-FC60-42AA-BD40-9ECCE29D7E73}"/>
            </a:ext>
          </a:extLst>
        </xdr:cNvPr>
        <xdr:cNvSpPr/>
      </xdr:nvSpPr>
      <xdr:spPr>
        <a:xfrm>
          <a:off x="5680257" y="845820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3</xdr:col>
      <xdr:colOff>50867</xdr:colOff>
      <xdr:row>166</xdr:row>
      <xdr:rowOff>0</xdr:rowOff>
    </xdr:to>
    <xdr:sp macro="" textlink="">
      <xdr:nvSpPr>
        <xdr:cNvPr id="962" name="rect">
          <a:extLst>
            <a:ext uri="{FF2B5EF4-FFF2-40B4-BE49-F238E27FC236}">
              <a16:creationId xmlns:a16="http://schemas.microsoft.com/office/drawing/2014/main" xmlns="" id="{7F40470A-2E19-47C2-8BDD-E40133EEAB76}"/>
            </a:ext>
          </a:extLst>
        </xdr:cNvPr>
        <xdr:cNvSpPr/>
      </xdr:nvSpPr>
      <xdr:spPr>
        <a:xfrm>
          <a:off x="5684751" y="8458200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165</xdr:row>
      <xdr:rowOff>0</xdr:rowOff>
    </xdr:from>
    <xdr:to>
      <xdr:col>3</xdr:col>
      <xdr:colOff>52139</xdr:colOff>
      <xdr:row>166</xdr:row>
      <xdr:rowOff>0</xdr:rowOff>
    </xdr:to>
    <xdr:sp macro="" textlink="">
      <xdr:nvSpPr>
        <xdr:cNvPr id="963" name="rect">
          <a:extLst>
            <a:ext uri="{FF2B5EF4-FFF2-40B4-BE49-F238E27FC236}">
              <a16:creationId xmlns:a16="http://schemas.microsoft.com/office/drawing/2014/main" xmlns="" id="{F28A4F03-1B40-4A3F-9968-7B23DFD942AE}"/>
            </a:ext>
          </a:extLst>
        </xdr:cNvPr>
        <xdr:cNvSpPr/>
      </xdr:nvSpPr>
      <xdr:spPr>
        <a:xfrm>
          <a:off x="5684751" y="8458200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3</xdr:col>
      <xdr:colOff>47052</xdr:colOff>
      <xdr:row>164</xdr:row>
      <xdr:rowOff>0</xdr:rowOff>
    </xdr:to>
    <xdr:sp macro="" textlink="">
      <xdr:nvSpPr>
        <xdr:cNvPr id="964" name="rect">
          <a:extLst>
            <a:ext uri="{FF2B5EF4-FFF2-40B4-BE49-F238E27FC236}">
              <a16:creationId xmlns:a16="http://schemas.microsoft.com/office/drawing/2014/main" xmlns="" id="{77D72F4B-D556-4F2E-970D-4B9DFC5A9840}"/>
            </a:ext>
          </a:extLst>
        </xdr:cNvPr>
        <xdr:cNvSpPr/>
      </xdr:nvSpPr>
      <xdr:spPr>
        <a:xfrm>
          <a:off x="5675763" y="756285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3</xdr:col>
      <xdr:colOff>47052</xdr:colOff>
      <xdr:row>164</xdr:row>
      <xdr:rowOff>0</xdr:rowOff>
    </xdr:to>
    <xdr:sp macro="" textlink="">
      <xdr:nvSpPr>
        <xdr:cNvPr id="965" name="rect">
          <a:extLst>
            <a:ext uri="{FF2B5EF4-FFF2-40B4-BE49-F238E27FC236}">
              <a16:creationId xmlns:a16="http://schemas.microsoft.com/office/drawing/2014/main" xmlns="" id="{21109ABC-AD4D-4425-943F-F0B863A7DC9C}"/>
            </a:ext>
          </a:extLst>
        </xdr:cNvPr>
        <xdr:cNvSpPr/>
      </xdr:nvSpPr>
      <xdr:spPr>
        <a:xfrm>
          <a:off x="5675763" y="756285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49596</xdr:colOff>
      <xdr:row>164</xdr:row>
      <xdr:rowOff>0</xdr:rowOff>
    </xdr:to>
    <xdr:sp macro="" textlink="">
      <xdr:nvSpPr>
        <xdr:cNvPr id="966" name="rect">
          <a:extLst>
            <a:ext uri="{FF2B5EF4-FFF2-40B4-BE49-F238E27FC236}">
              <a16:creationId xmlns:a16="http://schemas.microsoft.com/office/drawing/2014/main" xmlns="" id="{B92D4704-B0FE-412A-8A96-47C5C5029A70}"/>
            </a:ext>
          </a:extLst>
        </xdr:cNvPr>
        <xdr:cNvSpPr/>
      </xdr:nvSpPr>
      <xdr:spPr>
        <a:xfrm>
          <a:off x="5680257" y="7562850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50867</xdr:colOff>
      <xdr:row>164</xdr:row>
      <xdr:rowOff>0</xdr:rowOff>
    </xdr:to>
    <xdr:sp macro="" textlink="">
      <xdr:nvSpPr>
        <xdr:cNvPr id="967" name="rect">
          <a:extLst>
            <a:ext uri="{FF2B5EF4-FFF2-40B4-BE49-F238E27FC236}">
              <a16:creationId xmlns:a16="http://schemas.microsoft.com/office/drawing/2014/main" xmlns="" id="{6B98376D-DF24-48D9-B146-1095DE81D996}"/>
            </a:ext>
          </a:extLst>
        </xdr:cNvPr>
        <xdr:cNvSpPr/>
      </xdr:nvSpPr>
      <xdr:spPr>
        <a:xfrm>
          <a:off x="5680257" y="7562850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48324</xdr:colOff>
      <xdr:row>164</xdr:row>
      <xdr:rowOff>0</xdr:rowOff>
    </xdr:to>
    <xdr:sp macro="" textlink="">
      <xdr:nvSpPr>
        <xdr:cNvPr id="968" name="rect">
          <a:extLst>
            <a:ext uri="{FF2B5EF4-FFF2-40B4-BE49-F238E27FC236}">
              <a16:creationId xmlns:a16="http://schemas.microsoft.com/office/drawing/2014/main" xmlns="" id="{C3DF705F-C374-4467-A81B-4CB6DB6F6AF1}"/>
            </a:ext>
          </a:extLst>
        </xdr:cNvPr>
        <xdr:cNvSpPr/>
      </xdr:nvSpPr>
      <xdr:spPr>
        <a:xfrm>
          <a:off x="5680257" y="756285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48324</xdr:colOff>
      <xdr:row>164</xdr:row>
      <xdr:rowOff>0</xdr:rowOff>
    </xdr:to>
    <xdr:sp macro="" textlink="">
      <xdr:nvSpPr>
        <xdr:cNvPr id="969" name="rect">
          <a:extLst>
            <a:ext uri="{FF2B5EF4-FFF2-40B4-BE49-F238E27FC236}">
              <a16:creationId xmlns:a16="http://schemas.microsoft.com/office/drawing/2014/main" xmlns="" id="{2ED95FB7-1A22-479E-969B-3B135CE52F59}"/>
            </a:ext>
          </a:extLst>
        </xdr:cNvPr>
        <xdr:cNvSpPr/>
      </xdr:nvSpPr>
      <xdr:spPr>
        <a:xfrm>
          <a:off x="5680257" y="756285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3</xdr:col>
      <xdr:colOff>50867</xdr:colOff>
      <xdr:row>164</xdr:row>
      <xdr:rowOff>0</xdr:rowOff>
    </xdr:to>
    <xdr:sp macro="" textlink="">
      <xdr:nvSpPr>
        <xdr:cNvPr id="970" name="rect">
          <a:extLst>
            <a:ext uri="{FF2B5EF4-FFF2-40B4-BE49-F238E27FC236}">
              <a16:creationId xmlns:a16="http://schemas.microsoft.com/office/drawing/2014/main" xmlns="" id="{5A39A3D8-4DAE-4EC3-B24D-F18990875450}"/>
            </a:ext>
          </a:extLst>
        </xdr:cNvPr>
        <xdr:cNvSpPr/>
      </xdr:nvSpPr>
      <xdr:spPr>
        <a:xfrm>
          <a:off x="5684751" y="7562850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3</xdr:col>
      <xdr:colOff>52139</xdr:colOff>
      <xdr:row>164</xdr:row>
      <xdr:rowOff>0</xdr:rowOff>
    </xdr:to>
    <xdr:sp macro="" textlink="">
      <xdr:nvSpPr>
        <xdr:cNvPr id="971" name="rect">
          <a:extLst>
            <a:ext uri="{FF2B5EF4-FFF2-40B4-BE49-F238E27FC236}">
              <a16:creationId xmlns:a16="http://schemas.microsoft.com/office/drawing/2014/main" xmlns="" id="{D925C9F5-9AB9-44C3-B6A1-9B5A60C7ADE5}"/>
            </a:ext>
          </a:extLst>
        </xdr:cNvPr>
        <xdr:cNvSpPr/>
      </xdr:nvSpPr>
      <xdr:spPr>
        <a:xfrm>
          <a:off x="5684751" y="7562850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972" name="rect">
          <a:extLst>
            <a:ext uri="{FF2B5EF4-FFF2-40B4-BE49-F238E27FC236}">
              <a16:creationId xmlns:a16="http://schemas.microsoft.com/office/drawing/2014/main" xmlns="" id="{650C1F87-6E15-4B02-9F3A-98C96CD2BA54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973" name="rect">
          <a:extLst>
            <a:ext uri="{FF2B5EF4-FFF2-40B4-BE49-F238E27FC236}">
              <a16:creationId xmlns:a16="http://schemas.microsoft.com/office/drawing/2014/main" xmlns="" id="{443B195D-2175-4A83-AF6F-FD0506CCF2A6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49596</xdr:colOff>
      <xdr:row>165</xdr:row>
      <xdr:rowOff>0</xdr:rowOff>
    </xdr:to>
    <xdr:sp macro="" textlink="">
      <xdr:nvSpPr>
        <xdr:cNvPr id="974" name="rect">
          <a:extLst>
            <a:ext uri="{FF2B5EF4-FFF2-40B4-BE49-F238E27FC236}">
              <a16:creationId xmlns:a16="http://schemas.microsoft.com/office/drawing/2014/main" xmlns="" id="{4901ECA0-0822-4894-B64B-2D702A99192D}"/>
            </a:ext>
          </a:extLst>
        </xdr:cNvPr>
        <xdr:cNvSpPr/>
      </xdr:nvSpPr>
      <xdr:spPr>
        <a:xfrm>
          <a:off x="5680257" y="8010525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975" name="rect">
          <a:extLst>
            <a:ext uri="{FF2B5EF4-FFF2-40B4-BE49-F238E27FC236}">
              <a16:creationId xmlns:a16="http://schemas.microsoft.com/office/drawing/2014/main" xmlns="" id="{9858F561-4D19-4C39-B530-E953C78696DB}"/>
            </a:ext>
          </a:extLst>
        </xdr:cNvPr>
        <xdr:cNvSpPr/>
      </xdr:nvSpPr>
      <xdr:spPr>
        <a:xfrm>
          <a:off x="5680257" y="8010525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976" name="rect">
          <a:extLst>
            <a:ext uri="{FF2B5EF4-FFF2-40B4-BE49-F238E27FC236}">
              <a16:creationId xmlns:a16="http://schemas.microsoft.com/office/drawing/2014/main" xmlns="" id="{6C2AAFDF-CBE2-4ACD-9F5D-C84020B37682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977" name="rect">
          <a:extLst>
            <a:ext uri="{FF2B5EF4-FFF2-40B4-BE49-F238E27FC236}">
              <a16:creationId xmlns:a16="http://schemas.microsoft.com/office/drawing/2014/main" xmlns="" id="{22F30968-21D7-4C80-8A6B-F63D792DCB6E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978" name="rect">
          <a:extLst>
            <a:ext uri="{FF2B5EF4-FFF2-40B4-BE49-F238E27FC236}">
              <a16:creationId xmlns:a16="http://schemas.microsoft.com/office/drawing/2014/main" xmlns="" id="{285C1B65-7876-4F2A-93D6-777AD2F122EF}"/>
            </a:ext>
          </a:extLst>
        </xdr:cNvPr>
        <xdr:cNvSpPr/>
      </xdr:nvSpPr>
      <xdr:spPr>
        <a:xfrm>
          <a:off x="5684751" y="8010525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52139</xdr:colOff>
      <xdr:row>165</xdr:row>
      <xdr:rowOff>0</xdr:rowOff>
    </xdr:to>
    <xdr:sp macro="" textlink="">
      <xdr:nvSpPr>
        <xdr:cNvPr id="979" name="rect">
          <a:extLst>
            <a:ext uri="{FF2B5EF4-FFF2-40B4-BE49-F238E27FC236}">
              <a16:creationId xmlns:a16="http://schemas.microsoft.com/office/drawing/2014/main" xmlns="" id="{E17E27B4-4062-4BC9-AF58-F2F7CE1D9AF6}"/>
            </a:ext>
          </a:extLst>
        </xdr:cNvPr>
        <xdr:cNvSpPr/>
      </xdr:nvSpPr>
      <xdr:spPr>
        <a:xfrm>
          <a:off x="5684751" y="8010525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3</xdr:col>
      <xdr:colOff>47052</xdr:colOff>
      <xdr:row>164</xdr:row>
      <xdr:rowOff>0</xdr:rowOff>
    </xdr:to>
    <xdr:sp macro="" textlink="">
      <xdr:nvSpPr>
        <xdr:cNvPr id="980" name="rect">
          <a:extLst>
            <a:ext uri="{FF2B5EF4-FFF2-40B4-BE49-F238E27FC236}">
              <a16:creationId xmlns:a16="http://schemas.microsoft.com/office/drawing/2014/main" xmlns="" id="{0D186943-40A6-40D1-97DE-6F3606B6B06F}"/>
            </a:ext>
          </a:extLst>
        </xdr:cNvPr>
        <xdr:cNvSpPr/>
      </xdr:nvSpPr>
      <xdr:spPr>
        <a:xfrm>
          <a:off x="5675763" y="756285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3</xdr:col>
      <xdr:colOff>47052</xdr:colOff>
      <xdr:row>164</xdr:row>
      <xdr:rowOff>0</xdr:rowOff>
    </xdr:to>
    <xdr:sp macro="" textlink="">
      <xdr:nvSpPr>
        <xdr:cNvPr id="981" name="rect">
          <a:extLst>
            <a:ext uri="{FF2B5EF4-FFF2-40B4-BE49-F238E27FC236}">
              <a16:creationId xmlns:a16="http://schemas.microsoft.com/office/drawing/2014/main" xmlns="" id="{03FE19A5-E003-4146-B14A-94EE7FCD4F3F}"/>
            </a:ext>
          </a:extLst>
        </xdr:cNvPr>
        <xdr:cNvSpPr/>
      </xdr:nvSpPr>
      <xdr:spPr>
        <a:xfrm>
          <a:off x="5675763" y="756285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49596</xdr:colOff>
      <xdr:row>164</xdr:row>
      <xdr:rowOff>0</xdr:rowOff>
    </xdr:to>
    <xdr:sp macro="" textlink="">
      <xdr:nvSpPr>
        <xdr:cNvPr id="982" name="rect">
          <a:extLst>
            <a:ext uri="{FF2B5EF4-FFF2-40B4-BE49-F238E27FC236}">
              <a16:creationId xmlns:a16="http://schemas.microsoft.com/office/drawing/2014/main" xmlns="" id="{9AF9842C-3DA6-45D5-B521-29A9B2093ADE}"/>
            </a:ext>
          </a:extLst>
        </xdr:cNvPr>
        <xdr:cNvSpPr/>
      </xdr:nvSpPr>
      <xdr:spPr>
        <a:xfrm>
          <a:off x="5680257" y="7562850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50867</xdr:colOff>
      <xdr:row>164</xdr:row>
      <xdr:rowOff>0</xdr:rowOff>
    </xdr:to>
    <xdr:sp macro="" textlink="">
      <xdr:nvSpPr>
        <xdr:cNvPr id="983" name="rect">
          <a:extLst>
            <a:ext uri="{FF2B5EF4-FFF2-40B4-BE49-F238E27FC236}">
              <a16:creationId xmlns:a16="http://schemas.microsoft.com/office/drawing/2014/main" xmlns="" id="{023A5732-239A-47AC-99F4-DA6A75582081}"/>
            </a:ext>
          </a:extLst>
        </xdr:cNvPr>
        <xdr:cNvSpPr/>
      </xdr:nvSpPr>
      <xdr:spPr>
        <a:xfrm>
          <a:off x="5680257" y="7562850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48324</xdr:colOff>
      <xdr:row>164</xdr:row>
      <xdr:rowOff>0</xdr:rowOff>
    </xdr:to>
    <xdr:sp macro="" textlink="">
      <xdr:nvSpPr>
        <xdr:cNvPr id="984" name="rect">
          <a:extLst>
            <a:ext uri="{FF2B5EF4-FFF2-40B4-BE49-F238E27FC236}">
              <a16:creationId xmlns:a16="http://schemas.microsoft.com/office/drawing/2014/main" xmlns="" id="{F2542506-0311-42EE-A56D-59B50726A437}"/>
            </a:ext>
          </a:extLst>
        </xdr:cNvPr>
        <xdr:cNvSpPr/>
      </xdr:nvSpPr>
      <xdr:spPr>
        <a:xfrm>
          <a:off x="5680257" y="756285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48324</xdr:colOff>
      <xdr:row>164</xdr:row>
      <xdr:rowOff>0</xdr:rowOff>
    </xdr:to>
    <xdr:sp macro="" textlink="">
      <xdr:nvSpPr>
        <xdr:cNvPr id="985" name="rect">
          <a:extLst>
            <a:ext uri="{FF2B5EF4-FFF2-40B4-BE49-F238E27FC236}">
              <a16:creationId xmlns:a16="http://schemas.microsoft.com/office/drawing/2014/main" xmlns="" id="{1217D39D-A102-4A3E-B3A1-E44AEA1D1FDC}"/>
            </a:ext>
          </a:extLst>
        </xdr:cNvPr>
        <xdr:cNvSpPr/>
      </xdr:nvSpPr>
      <xdr:spPr>
        <a:xfrm>
          <a:off x="5680257" y="756285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3</xdr:col>
      <xdr:colOff>50867</xdr:colOff>
      <xdr:row>164</xdr:row>
      <xdr:rowOff>0</xdr:rowOff>
    </xdr:to>
    <xdr:sp macro="" textlink="">
      <xdr:nvSpPr>
        <xdr:cNvPr id="986" name="rect">
          <a:extLst>
            <a:ext uri="{FF2B5EF4-FFF2-40B4-BE49-F238E27FC236}">
              <a16:creationId xmlns:a16="http://schemas.microsoft.com/office/drawing/2014/main" xmlns="" id="{9FC6C3D3-2C04-4307-B969-33CDCC28AF88}"/>
            </a:ext>
          </a:extLst>
        </xdr:cNvPr>
        <xdr:cNvSpPr/>
      </xdr:nvSpPr>
      <xdr:spPr>
        <a:xfrm>
          <a:off x="5684751" y="7562850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3</xdr:col>
      <xdr:colOff>52139</xdr:colOff>
      <xdr:row>164</xdr:row>
      <xdr:rowOff>0</xdr:rowOff>
    </xdr:to>
    <xdr:sp macro="" textlink="">
      <xdr:nvSpPr>
        <xdr:cNvPr id="987" name="rect">
          <a:extLst>
            <a:ext uri="{FF2B5EF4-FFF2-40B4-BE49-F238E27FC236}">
              <a16:creationId xmlns:a16="http://schemas.microsoft.com/office/drawing/2014/main" xmlns="" id="{651F7748-01E5-42E0-A4CD-899AE6C01D65}"/>
            </a:ext>
          </a:extLst>
        </xdr:cNvPr>
        <xdr:cNvSpPr/>
      </xdr:nvSpPr>
      <xdr:spPr>
        <a:xfrm>
          <a:off x="5684751" y="7562850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988" name="rect">
          <a:extLst>
            <a:ext uri="{FF2B5EF4-FFF2-40B4-BE49-F238E27FC236}">
              <a16:creationId xmlns:a16="http://schemas.microsoft.com/office/drawing/2014/main" xmlns="" id="{E0A50CC9-AE94-482A-9E47-BFE742A8C6A3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989" name="rect">
          <a:extLst>
            <a:ext uri="{FF2B5EF4-FFF2-40B4-BE49-F238E27FC236}">
              <a16:creationId xmlns:a16="http://schemas.microsoft.com/office/drawing/2014/main" xmlns="" id="{89CB628A-1CF3-4BDA-A3FD-34AAD82C1532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49596</xdr:colOff>
      <xdr:row>165</xdr:row>
      <xdr:rowOff>0</xdr:rowOff>
    </xdr:to>
    <xdr:sp macro="" textlink="">
      <xdr:nvSpPr>
        <xdr:cNvPr id="990" name="rect">
          <a:extLst>
            <a:ext uri="{FF2B5EF4-FFF2-40B4-BE49-F238E27FC236}">
              <a16:creationId xmlns:a16="http://schemas.microsoft.com/office/drawing/2014/main" xmlns="" id="{56858BC6-08C2-4171-91DE-C0A6ACF4E35A}"/>
            </a:ext>
          </a:extLst>
        </xdr:cNvPr>
        <xdr:cNvSpPr/>
      </xdr:nvSpPr>
      <xdr:spPr>
        <a:xfrm>
          <a:off x="5680257" y="8010525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991" name="rect">
          <a:extLst>
            <a:ext uri="{FF2B5EF4-FFF2-40B4-BE49-F238E27FC236}">
              <a16:creationId xmlns:a16="http://schemas.microsoft.com/office/drawing/2014/main" xmlns="" id="{A9AD64EF-ED72-4562-A7A6-735568D5026F}"/>
            </a:ext>
          </a:extLst>
        </xdr:cNvPr>
        <xdr:cNvSpPr/>
      </xdr:nvSpPr>
      <xdr:spPr>
        <a:xfrm>
          <a:off x="5680257" y="8010525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992" name="rect">
          <a:extLst>
            <a:ext uri="{FF2B5EF4-FFF2-40B4-BE49-F238E27FC236}">
              <a16:creationId xmlns:a16="http://schemas.microsoft.com/office/drawing/2014/main" xmlns="" id="{5BC27A78-3988-4AA8-A529-43847C98485C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993" name="rect">
          <a:extLst>
            <a:ext uri="{FF2B5EF4-FFF2-40B4-BE49-F238E27FC236}">
              <a16:creationId xmlns:a16="http://schemas.microsoft.com/office/drawing/2014/main" xmlns="" id="{FB19F39A-7AE2-408B-9A54-3587D8D7AFAB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994" name="rect">
          <a:extLst>
            <a:ext uri="{FF2B5EF4-FFF2-40B4-BE49-F238E27FC236}">
              <a16:creationId xmlns:a16="http://schemas.microsoft.com/office/drawing/2014/main" xmlns="" id="{B25A51AD-9DC9-48BC-B3D4-BD308A74ACE6}"/>
            </a:ext>
          </a:extLst>
        </xdr:cNvPr>
        <xdr:cNvSpPr/>
      </xdr:nvSpPr>
      <xdr:spPr>
        <a:xfrm>
          <a:off x="5684751" y="8010525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52139</xdr:colOff>
      <xdr:row>165</xdr:row>
      <xdr:rowOff>0</xdr:rowOff>
    </xdr:to>
    <xdr:sp macro="" textlink="">
      <xdr:nvSpPr>
        <xdr:cNvPr id="995" name="rect">
          <a:extLst>
            <a:ext uri="{FF2B5EF4-FFF2-40B4-BE49-F238E27FC236}">
              <a16:creationId xmlns:a16="http://schemas.microsoft.com/office/drawing/2014/main" xmlns="" id="{6AE4BD6A-3FAA-4A6B-A36F-8E4B375020CC}"/>
            </a:ext>
          </a:extLst>
        </xdr:cNvPr>
        <xdr:cNvSpPr/>
      </xdr:nvSpPr>
      <xdr:spPr>
        <a:xfrm>
          <a:off x="5684751" y="8010525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3</xdr:col>
      <xdr:colOff>47052</xdr:colOff>
      <xdr:row>164</xdr:row>
      <xdr:rowOff>0</xdr:rowOff>
    </xdr:to>
    <xdr:sp macro="" textlink="">
      <xdr:nvSpPr>
        <xdr:cNvPr id="996" name="rect">
          <a:extLst>
            <a:ext uri="{FF2B5EF4-FFF2-40B4-BE49-F238E27FC236}">
              <a16:creationId xmlns:a16="http://schemas.microsoft.com/office/drawing/2014/main" xmlns="" id="{EB1B73D8-B3F4-43C5-8823-37EED66A4EA1}"/>
            </a:ext>
          </a:extLst>
        </xdr:cNvPr>
        <xdr:cNvSpPr/>
      </xdr:nvSpPr>
      <xdr:spPr>
        <a:xfrm>
          <a:off x="5675763" y="756285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3</xdr:col>
      <xdr:colOff>47052</xdr:colOff>
      <xdr:row>164</xdr:row>
      <xdr:rowOff>0</xdr:rowOff>
    </xdr:to>
    <xdr:sp macro="" textlink="">
      <xdr:nvSpPr>
        <xdr:cNvPr id="997" name="rect">
          <a:extLst>
            <a:ext uri="{FF2B5EF4-FFF2-40B4-BE49-F238E27FC236}">
              <a16:creationId xmlns:a16="http://schemas.microsoft.com/office/drawing/2014/main" xmlns="" id="{19408733-A2D2-4B6C-A9AE-79785193735E}"/>
            </a:ext>
          </a:extLst>
        </xdr:cNvPr>
        <xdr:cNvSpPr/>
      </xdr:nvSpPr>
      <xdr:spPr>
        <a:xfrm>
          <a:off x="5675763" y="756285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49596</xdr:colOff>
      <xdr:row>164</xdr:row>
      <xdr:rowOff>0</xdr:rowOff>
    </xdr:to>
    <xdr:sp macro="" textlink="">
      <xdr:nvSpPr>
        <xdr:cNvPr id="998" name="rect">
          <a:extLst>
            <a:ext uri="{FF2B5EF4-FFF2-40B4-BE49-F238E27FC236}">
              <a16:creationId xmlns:a16="http://schemas.microsoft.com/office/drawing/2014/main" xmlns="" id="{1D75B7A9-687E-44EE-B698-7D95F5DEB0CE}"/>
            </a:ext>
          </a:extLst>
        </xdr:cNvPr>
        <xdr:cNvSpPr/>
      </xdr:nvSpPr>
      <xdr:spPr>
        <a:xfrm>
          <a:off x="5680257" y="7562850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50867</xdr:colOff>
      <xdr:row>164</xdr:row>
      <xdr:rowOff>0</xdr:rowOff>
    </xdr:to>
    <xdr:sp macro="" textlink="">
      <xdr:nvSpPr>
        <xdr:cNvPr id="999" name="rect">
          <a:extLst>
            <a:ext uri="{FF2B5EF4-FFF2-40B4-BE49-F238E27FC236}">
              <a16:creationId xmlns:a16="http://schemas.microsoft.com/office/drawing/2014/main" xmlns="" id="{9459BF64-B2B6-4089-A78D-CCDA60263D4A}"/>
            </a:ext>
          </a:extLst>
        </xdr:cNvPr>
        <xdr:cNvSpPr/>
      </xdr:nvSpPr>
      <xdr:spPr>
        <a:xfrm>
          <a:off x="5680257" y="7562850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48324</xdr:colOff>
      <xdr:row>164</xdr:row>
      <xdr:rowOff>0</xdr:rowOff>
    </xdr:to>
    <xdr:sp macro="" textlink="">
      <xdr:nvSpPr>
        <xdr:cNvPr id="1000" name="rect">
          <a:extLst>
            <a:ext uri="{FF2B5EF4-FFF2-40B4-BE49-F238E27FC236}">
              <a16:creationId xmlns:a16="http://schemas.microsoft.com/office/drawing/2014/main" xmlns="" id="{AB0C9C27-8336-408C-A247-59B5E6B5478A}"/>
            </a:ext>
          </a:extLst>
        </xdr:cNvPr>
        <xdr:cNvSpPr/>
      </xdr:nvSpPr>
      <xdr:spPr>
        <a:xfrm>
          <a:off x="5680257" y="756285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48324</xdr:colOff>
      <xdr:row>164</xdr:row>
      <xdr:rowOff>0</xdr:rowOff>
    </xdr:to>
    <xdr:sp macro="" textlink="">
      <xdr:nvSpPr>
        <xdr:cNvPr id="1001" name="rect">
          <a:extLst>
            <a:ext uri="{FF2B5EF4-FFF2-40B4-BE49-F238E27FC236}">
              <a16:creationId xmlns:a16="http://schemas.microsoft.com/office/drawing/2014/main" xmlns="" id="{6B36169F-D0FA-42EE-B945-665CC6D11C30}"/>
            </a:ext>
          </a:extLst>
        </xdr:cNvPr>
        <xdr:cNvSpPr/>
      </xdr:nvSpPr>
      <xdr:spPr>
        <a:xfrm>
          <a:off x="5680257" y="756285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3</xdr:col>
      <xdr:colOff>50867</xdr:colOff>
      <xdr:row>164</xdr:row>
      <xdr:rowOff>0</xdr:rowOff>
    </xdr:to>
    <xdr:sp macro="" textlink="">
      <xdr:nvSpPr>
        <xdr:cNvPr id="1002" name="rect">
          <a:extLst>
            <a:ext uri="{FF2B5EF4-FFF2-40B4-BE49-F238E27FC236}">
              <a16:creationId xmlns:a16="http://schemas.microsoft.com/office/drawing/2014/main" xmlns="" id="{946CE617-A193-4ECB-B338-7C66B66AC976}"/>
            </a:ext>
          </a:extLst>
        </xdr:cNvPr>
        <xdr:cNvSpPr/>
      </xdr:nvSpPr>
      <xdr:spPr>
        <a:xfrm>
          <a:off x="5684751" y="7562850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3</xdr:col>
      <xdr:colOff>52139</xdr:colOff>
      <xdr:row>164</xdr:row>
      <xdr:rowOff>0</xdr:rowOff>
    </xdr:to>
    <xdr:sp macro="" textlink="">
      <xdr:nvSpPr>
        <xdr:cNvPr id="1003" name="rect">
          <a:extLst>
            <a:ext uri="{FF2B5EF4-FFF2-40B4-BE49-F238E27FC236}">
              <a16:creationId xmlns:a16="http://schemas.microsoft.com/office/drawing/2014/main" xmlns="" id="{FA02A9BA-5414-42CB-B519-F70A1827F35B}"/>
            </a:ext>
          </a:extLst>
        </xdr:cNvPr>
        <xdr:cNvSpPr/>
      </xdr:nvSpPr>
      <xdr:spPr>
        <a:xfrm>
          <a:off x="5684751" y="7562850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1004" name="rect">
          <a:extLst>
            <a:ext uri="{FF2B5EF4-FFF2-40B4-BE49-F238E27FC236}">
              <a16:creationId xmlns:a16="http://schemas.microsoft.com/office/drawing/2014/main" xmlns="" id="{5A932F71-C17C-4D2B-BA3D-4EC7DE903D9E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1005" name="rect">
          <a:extLst>
            <a:ext uri="{FF2B5EF4-FFF2-40B4-BE49-F238E27FC236}">
              <a16:creationId xmlns:a16="http://schemas.microsoft.com/office/drawing/2014/main" xmlns="" id="{6662B410-E3CC-4547-99EF-39576704F904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49596</xdr:colOff>
      <xdr:row>165</xdr:row>
      <xdr:rowOff>0</xdr:rowOff>
    </xdr:to>
    <xdr:sp macro="" textlink="">
      <xdr:nvSpPr>
        <xdr:cNvPr id="1006" name="rect">
          <a:extLst>
            <a:ext uri="{FF2B5EF4-FFF2-40B4-BE49-F238E27FC236}">
              <a16:creationId xmlns:a16="http://schemas.microsoft.com/office/drawing/2014/main" xmlns="" id="{98160244-7D90-4C03-88F8-6937FA19E6D6}"/>
            </a:ext>
          </a:extLst>
        </xdr:cNvPr>
        <xdr:cNvSpPr/>
      </xdr:nvSpPr>
      <xdr:spPr>
        <a:xfrm>
          <a:off x="5680257" y="8010525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1007" name="rect">
          <a:extLst>
            <a:ext uri="{FF2B5EF4-FFF2-40B4-BE49-F238E27FC236}">
              <a16:creationId xmlns:a16="http://schemas.microsoft.com/office/drawing/2014/main" xmlns="" id="{6E9A445A-B6B8-47F8-B783-98C0B063B7D6}"/>
            </a:ext>
          </a:extLst>
        </xdr:cNvPr>
        <xdr:cNvSpPr/>
      </xdr:nvSpPr>
      <xdr:spPr>
        <a:xfrm>
          <a:off x="5680257" y="8010525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1008" name="rect">
          <a:extLst>
            <a:ext uri="{FF2B5EF4-FFF2-40B4-BE49-F238E27FC236}">
              <a16:creationId xmlns:a16="http://schemas.microsoft.com/office/drawing/2014/main" xmlns="" id="{7E3FE4A5-9217-4856-B9A6-C5A50B834437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1009" name="rect">
          <a:extLst>
            <a:ext uri="{FF2B5EF4-FFF2-40B4-BE49-F238E27FC236}">
              <a16:creationId xmlns:a16="http://schemas.microsoft.com/office/drawing/2014/main" xmlns="" id="{6C9CDAA9-7511-4047-A25C-18767179959E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1010" name="rect">
          <a:extLst>
            <a:ext uri="{FF2B5EF4-FFF2-40B4-BE49-F238E27FC236}">
              <a16:creationId xmlns:a16="http://schemas.microsoft.com/office/drawing/2014/main" xmlns="" id="{41675C13-A386-4A20-ABBB-83E6E69FB1D1}"/>
            </a:ext>
          </a:extLst>
        </xdr:cNvPr>
        <xdr:cNvSpPr/>
      </xdr:nvSpPr>
      <xdr:spPr>
        <a:xfrm>
          <a:off x="5684751" y="8010525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52139</xdr:colOff>
      <xdr:row>165</xdr:row>
      <xdr:rowOff>0</xdr:rowOff>
    </xdr:to>
    <xdr:sp macro="" textlink="">
      <xdr:nvSpPr>
        <xdr:cNvPr id="1011" name="rect">
          <a:extLst>
            <a:ext uri="{FF2B5EF4-FFF2-40B4-BE49-F238E27FC236}">
              <a16:creationId xmlns:a16="http://schemas.microsoft.com/office/drawing/2014/main" xmlns="" id="{5463ABD9-6AD5-4066-B7EB-10FA8CFCECE3}"/>
            </a:ext>
          </a:extLst>
        </xdr:cNvPr>
        <xdr:cNvSpPr/>
      </xdr:nvSpPr>
      <xdr:spPr>
        <a:xfrm>
          <a:off x="5684751" y="8010525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3</xdr:col>
      <xdr:colOff>47052</xdr:colOff>
      <xdr:row>164</xdr:row>
      <xdr:rowOff>0</xdr:rowOff>
    </xdr:to>
    <xdr:sp macro="" textlink="">
      <xdr:nvSpPr>
        <xdr:cNvPr id="1012" name="rect">
          <a:extLst>
            <a:ext uri="{FF2B5EF4-FFF2-40B4-BE49-F238E27FC236}">
              <a16:creationId xmlns:a16="http://schemas.microsoft.com/office/drawing/2014/main" xmlns="" id="{6A7BA61E-761A-471E-9B6C-50B7A2507D89}"/>
            </a:ext>
          </a:extLst>
        </xdr:cNvPr>
        <xdr:cNvSpPr/>
      </xdr:nvSpPr>
      <xdr:spPr>
        <a:xfrm>
          <a:off x="5675763" y="756285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3</xdr:col>
      <xdr:colOff>47052</xdr:colOff>
      <xdr:row>164</xdr:row>
      <xdr:rowOff>0</xdr:rowOff>
    </xdr:to>
    <xdr:sp macro="" textlink="">
      <xdr:nvSpPr>
        <xdr:cNvPr id="1013" name="rect">
          <a:extLst>
            <a:ext uri="{FF2B5EF4-FFF2-40B4-BE49-F238E27FC236}">
              <a16:creationId xmlns:a16="http://schemas.microsoft.com/office/drawing/2014/main" xmlns="" id="{64F9A305-E3C5-4B02-A543-29DBE7735BF4}"/>
            </a:ext>
          </a:extLst>
        </xdr:cNvPr>
        <xdr:cNvSpPr/>
      </xdr:nvSpPr>
      <xdr:spPr>
        <a:xfrm>
          <a:off x="5675763" y="756285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49596</xdr:colOff>
      <xdr:row>164</xdr:row>
      <xdr:rowOff>0</xdr:rowOff>
    </xdr:to>
    <xdr:sp macro="" textlink="">
      <xdr:nvSpPr>
        <xdr:cNvPr id="1014" name="rect">
          <a:extLst>
            <a:ext uri="{FF2B5EF4-FFF2-40B4-BE49-F238E27FC236}">
              <a16:creationId xmlns:a16="http://schemas.microsoft.com/office/drawing/2014/main" xmlns="" id="{97A89DF8-5743-4588-8AB1-C394A146D59C}"/>
            </a:ext>
          </a:extLst>
        </xdr:cNvPr>
        <xdr:cNvSpPr/>
      </xdr:nvSpPr>
      <xdr:spPr>
        <a:xfrm>
          <a:off x="5680257" y="7562850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50867</xdr:colOff>
      <xdr:row>164</xdr:row>
      <xdr:rowOff>0</xdr:rowOff>
    </xdr:to>
    <xdr:sp macro="" textlink="">
      <xdr:nvSpPr>
        <xdr:cNvPr id="1015" name="rect">
          <a:extLst>
            <a:ext uri="{FF2B5EF4-FFF2-40B4-BE49-F238E27FC236}">
              <a16:creationId xmlns:a16="http://schemas.microsoft.com/office/drawing/2014/main" xmlns="" id="{0FB12660-EB80-45D6-B21A-10EE134BB5E1}"/>
            </a:ext>
          </a:extLst>
        </xdr:cNvPr>
        <xdr:cNvSpPr/>
      </xdr:nvSpPr>
      <xdr:spPr>
        <a:xfrm>
          <a:off x="5680257" y="7562850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48324</xdr:colOff>
      <xdr:row>164</xdr:row>
      <xdr:rowOff>0</xdr:rowOff>
    </xdr:to>
    <xdr:sp macro="" textlink="">
      <xdr:nvSpPr>
        <xdr:cNvPr id="1016" name="rect">
          <a:extLst>
            <a:ext uri="{FF2B5EF4-FFF2-40B4-BE49-F238E27FC236}">
              <a16:creationId xmlns:a16="http://schemas.microsoft.com/office/drawing/2014/main" xmlns="" id="{63237148-8C99-477B-9DF4-DE52C844ED09}"/>
            </a:ext>
          </a:extLst>
        </xdr:cNvPr>
        <xdr:cNvSpPr/>
      </xdr:nvSpPr>
      <xdr:spPr>
        <a:xfrm>
          <a:off x="5680257" y="756285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48324</xdr:colOff>
      <xdr:row>164</xdr:row>
      <xdr:rowOff>0</xdr:rowOff>
    </xdr:to>
    <xdr:sp macro="" textlink="">
      <xdr:nvSpPr>
        <xdr:cNvPr id="1017" name="rect">
          <a:extLst>
            <a:ext uri="{FF2B5EF4-FFF2-40B4-BE49-F238E27FC236}">
              <a16:creationId xmlns:a16="http://schemas.microsoft.com/office/drawing/2014/main" xmlns="" id="{6A02D494-2CFE-4CC1-9E2F-1ADFA9BD3C9D}"/>
            </a:ext>
          </a:extLst>
        </xdr:cNvPr>
        <xdr:cNvSpPr/>
      </xdr:nvSpPr>
      <xdr:spPr>
        <a:xfrm>
          <a:off x="5680257" y="756285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3</xdr:col>
      <xdr:colOff>50867</xdr:colOff>
      <xdr:row>164</xdr:row>
      <xdr:rowOff>0</xdr:rowOff>
    </xdr:to>
    <xdr:sp macro="" textlink="">
      <xdr:nvSpPr>
        <xdr:cNvPr id="1018" name="rect">
          <a:extLst>
            <a:ext uri="{FF2B5EF4-FFF2-40B4-BE49-F238E27FC236}">
              <a16:creationId xmlns:a16="http://schemas.microsoft.com/office/drawing/2014/main" xmlns="" id="{1D33C4B1-F2FB-4724-8E00-6A07C55985CD}"/>
            </a:ext>
          </a:extLst>
        </xdr:cNvPr>
        <xdr:cNvSpPr/>
      </xdr:nvSpPr>
      <xdr:spPr>
        <a:xfrm>
          <a:off x="5684751" y="7562850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3</xdr:col>
      <xdr:colOff>52139</xdr:colOff>
      <xdr:row>164</xdr:row>
      <xdr:rowOff>0</xdr:rowOff>
    </xdr:to>
    <xdr:sp macro="" textlink="">
      <xdr:nvSpPr>
        <xdr:cNvPr id="1019" name="rect">
          <a:extLst>
            <a:ext uri="{FF2B5EF4-FFF2-40B4-BE49-F238E27FC236}">
              <a16:creationId xmlns:a16="http://schemas.microsoft.com/office/drawing/2014/main" xmlns="" id="{E5264CE1-B3AA-49F6-8AA8-50687618AB6F}"/>
            </a:ext>
          </a:extLst>
        </xdr:cNvPr>
        <xdr:cNvSpPr/>
      </xdr:nvSpPr>
      <xdr:spPr>
        <a:xfrm>
          <a:off x="5684751" y="7562850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1020" name="rect">
          <a:extLst>
            <a:ext uri="{FF2B5EF4-FFF2-40B4-BE49-F238E27FC236}">
              <a16:creationId xmlns:a16="http://schemas.microsoft.com/office/drawing/2014/main" xmlns="" id="{F19B55E8-07C0-4C31-BC90-83C486575BD5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1021" name="rect">
          <a:extLst>
            <a:ext uri="{FF2B5EF4-FFF2-40B4-BE49-F238E27FC236}">
              <a16:creationId xmlns:a16="http://schemas.microsoft.com/office/drawing/2014/main" xmlns="" id="{D208DA62-00B3-450F-8AB4-77F415AE96F2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49596</xdr:colOff>
      <xdr:row>165</xdr:row>
      <xdr:rowOff>0</xdr:rowOff>
    </xdr:to>
    <xdr:sp macro="" textlink="">
      <xdr:nvSpPr>
        <xdr:cNvPr id="1022" name="rect">
          <a:extLst>
            <a:ext uri="{FF2B5EF4-FFF2-40B4-BE49-F238E27FC236}">
              <a16:creationId xmlns:a16="http://schemas.microsoft.com/office/drawing/2014/main" xmlns="" id="{49505BD4-D53B-4A1D-B91F-49E1F55C6ABF}"/>
            </a:ext>
          </a:extLst>
        </xdr:cNvPr>
        <xdr:cNvSpPr/>
      </xdr:nvSpPr>
      <xdr:spPr>
        <a:xfrm>
          <a:off x="5680257" y="8010525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1023" name="rect">
          <a:extLst>
            <a:ext uri="{FF2B5EF4-FFF2-40B4-BE49-F238E27FC236}">
              <a16:creationId xmlns:a16="http://schemas.microsoft.com/office/drawing/2014/main" xmlns="" id="{43CD113B-99F8-4888-98B1-5D7FCB544C3E}"/>
            </a:ext>
          </a:extLst>
        </xdr:cNvPr>
        <xdr:cNvSpPr/>
      </xdr:nvSpPr>
      <xdr:spPr>
        <a:xfrm>
          <a:off x="5680257" y="8010525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1024" name="rect">
          <a:extLst>
            <a:ext uri="{FF2B5EF4-FFF2-40B4-BE49-F238E27FC236}">
              <a16:creationId xmlns:a16="http://schemas.microsoft.com/office/drawing/2014/main" xmlns="" id="{6F256F55-A4DE-4477-82B6-09FBB9E73BC7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1025" name="rect">
          <a:extLst>
            <a:ext uri="{FF2B5EF4-FFF2-40B4-BE49-F238E27FC236}">
              <a16:creationId xmlns:a16="http://schemas.microsoft.com/office/drawing/2014/main" xmlns="" id="{2BA5DD8F-91B6-4949-A295-527B2BF55B7B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1026" name="rect">
          <a:extLst>
            <a:ext uri="{FF2B5EF4-FFF2-40B4-BE49-F238E27FC236}">
              <a16:creationId xmlns:a16="http://schemas.microsoft.com/office/drawing/2014/main" xmlns="" id="{BFD93F73-D0AE-467F-8D6C-D11C8121A1E4}"/>
            </a:ext>
          </a:extLst>
        </xdr:cNvPr>
        <xdr:cNvSpPr/>
      </xdr:nvSpPr>
      <xdr:spPr>
        <a:xfrm>
          <a:off x="5684751" y="8010525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52139</xdr:colOff>
      <xdr:row>165</xdr:row>
      <xdr:rowOff>0</xdr:rowOff>
    </xdr:to>
    <xdr:sp macro="" textlink="">
      <xdr:nvSpPr>
        <xdr:cNvPr id="1027" name="rect">
          <a:extLst>
            <a:ext uri="{FF2B5EF4-FFF2-40B4-BE49-F238E27FC236}">
              <a16:creationId xmlns:a16="http://schemas.microsoft.com/office/drawing/2014/main" xmlns="" id="{56BED792-B264-4D6D-AE69-FEE95722D42E}"/>
            </a:ext>
          </a:extLst>
        </xdr:cNvPr>
        <xdr:cNvSpPr/>
      </xdr:nvSpPr>
      <xdr:spPr>
        <a:xfrm>
          <a:off x="5684751" y="8010525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3</xdr:col>
      <xdr:colOff>47052</xdr:colOff>
      <xdr:row>164</xdr:row>
      <xdr:rowOff>0</xdr:rowOff>
    </xdr:to>
    <xdr:sp macro="" textlink="">
      <xdr:nvSpPr>
        <xdr:cNvPr id="1028" name="rect">
          <a:extLst>
            <a:ext uri="{FF2B5EF4-FFF2-40B4-BE49-F238E27FC236}">
              <a16:creationId xmlns:a16="http://schemas.microsoft.com/office/drawing/2014/main" xmlns="" id="{E21BB792-E730-4C39-80D8-50D768C718C5}"/>
            </a:ext>
          </a:extLst>
        </xdr:cNvPr>
        <xdr:cNvSpPr/>
      </xdr:nvSpPr>
      <xdr:spPr>
        <a:xfrm>
          <a:off x="5675763" y="756285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3</xdr:col>
      <xdr:colOff>47052</xdr:colOff>
      <xdr:row>164</xdr:row>
      <xdr:rowOff>0</xdr:rowOff>
    </xdr:to>
    <xdr:sp macro="" textlink="">
      <xdr:nvSpPr>
        <xdr:cNvPr id="1029" name="rect">
          <a:extLst>
            <a:ext uri="{FF2B5EF4-FFF2-40B4-BE49-F238E27FC236}">
              <a16:creationId xmlns:a16="http://schemas.microsoft.com/office/drawing/2014/main" xmlns="" id="{1992F6AA-6241-450E-B975-E344C7CE9CB6}"/>
            </a:ext>
          </a:extLst>
        </xdr:cNvPr>
        <xdr:cNvSpPr/>
      </xdr:nvSpPr>
      <xdr:spPr>
        <a:xfrm>
          <a:off x="5675763" y="756285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49596</xdr:colOff>
      <xdr:row>164</xdr:row>
      <xdr:rowOff>0</xdr:rowOff>
    </xdr:to>
    <xdr:sp macro="" textlink="">
      <xdr:nvSpPr>
        <xdr:cNvPr id="1030" name="rect">
          <a:extLst>
            <a:ext uri="{FF2B5EF4-FFF2-40B4-BE49-F238E27FC236}">
              <a16:creationId xmlns:a16="http://schemas.microsoft.com/office/drawing/2014/main" xmlns="" id="{E613B7DA-B097-41D4-8143-8EE648A1D1C7}"/>
            </a:ext>
          </a:extLst>
        </xdr:cNvPr>
        <xdr:cNvSpPr/>
      </xdr:nvSpPr>
      <xdr:spPr>
        <a:xfrm>
          <a:off x="5680257" y="7562850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50867</xdr:colOff>
      <xdr:row>164</xdr:row>
      <xdr:rowOff>0</xdr:rowOff>
    </xdr:to>
    <xdr:sp macro="" textlink="">
      <xdr:nvSpPr>
        <xdr:cNvPr id="1031" name="rect">
          <a:extLst>
            <a:ext uri="{FF2B5EF4-FFF2-40B4-BE49-F238E27FC236}">
              <a16:creationId xmlns:a16="http://schemas.microsoft.com/office/drawing/2014/main" xmlns="" id="{5C2E8A14-6720-4F7F-BE9F-4D0157D2EB2E}"/>
            </a:ext>
          </a:extLst>
        </xdr:cNvPr>
        <xdr:cNvSpPr/>
      </xdr:nvSpPr>
      <xdr:spPr>
        <a:xfrm>
          <a:off x="5680257" y="7562850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48324</xdr:colOff>
      <xdr:row>164</xdr:row>
      <xdr:rowOff>0</xdr:rowOff>
    </xdr:to>
    <xdr:sp macro="" textlink="">
      <xdr:nvSpPr>
        <xdr:cNvPr id="1032" name="rect">
          <a:extLst>
            <a:ext uri="{FF2B5EF4-FFF2-40B4-BE49-F238E27FC236}">
              <a16:creationId xmlns:a16="http://schemas.microsoft.com/office/drawing/2014/main" xmlns="" id="{6782FC2B-4857-41B1-9905-58984DA48038}"/>
            </a:ext>
          </a:extLst>
        </xdr:cNvPr>
        <xdr:cNvSpPr/>
      </xdr:nvSpPr>
      <xdr:spPr>
        <a:xfrm>
          <a:off x="5680257" y="756285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48324</xdr:colOff>
      <xdr:row>164</xdr:row>
      <xdr:rowOff>0</xdr:rowOff>
    </xdr:to>
    <xdr:sp macro="" textlink="">
      <xdr:nvSpPr>
        <xdr:cNvPr id="1033" name="rect">
          <a:extLst>
            <a:ext uri="{FF2B5EF4-FFF2-40B4-BE49-F238E27FC236}">
              <a16:creationId xmlns:a16="http://schemas.microsoft.com/office/drawing/2014/main" xmlns="" id="{DB500B5D-CBC9-4A5F-923F-6081C1BDC726}"/>
            </a:ext>
          </a:extLst>
        </xdr:cNvPr>
        <xdr:cNvSpPr/>
      </xdr:nvSpPr>
      <xdr:spPr>
        <a:xfrm>
          <a:off x="5680257" y="756285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3</xdr:col>
      <xdr:colOff>50867</xdr:colOff>
      <xdr:row>164</xdr:row>
      <xdr:rowOff>0</xdr:rowOff>
    </xdr:to>
    <xdr:sp macro="" textlink="">
      <xdr:nvSpPr>
        <xdr:cNvPr id="1034" name="rect">
          <a:extLst>
            <a:ext uri="{FF2B5EF4-FFF2-40B4-BE49-F238E27FC236}">
              <a16:creationId xmlns:a16="http://schemas.microsoft.com/office/drawing/2014/main" xmlns="" id="{6387A2B7-5341-4AF2-AD24-00B717F6893C}"/>
            </a:ext>
          </a:extLst>
        </xdr:cNvPr>
        <xdr:cNvSpPr/>
      </xdr:nvSpPr>
      <xdr:spPr>
        <a:xfrm>
          <a:off x="5684751" y="7562850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3</xdr:col>
      <xdr:colOff>52139</xdr:colOff>
      <xdr:row>164</xdr:row>
      <xdr:rowOff>0</xdr:rowOff>
    </xdr:to>
    <xdr:sp macro="" textlink="">
      <xdr:nvSpPr>
        <xdr:cNvPr id="1035" name="rect">
          <a:extLst>
            <a:ext uri="{FF2B5EF4-FFF2-40B4-BE49-F238E27FC236}">
              <a16:creationId xmlns:a16="http://schemas.microsoft.com/office/drawing/2014/main" xmlns="" id="{0BF1805C-413F-4AAF-B83B-176CC7371083}"/>
            </a:ext>
          </a:extLst>
        </xdr:cNvPr>
        <xdr:cNvSpPr/>
      </xdr:nvSpPr>
      <xdr:spPr>
        <a:xfrm>
          <a:off x="5684751" y="7562850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1036" name="rect">
          <a:extLst>
            <a:ext uri="{FF2B5EF4-FFF2-40B4-BE49-F238E27FC236}">
              <a16:creationId xmlns:a16="http://schemas.microsoft.com/office/drawing/2014/main" xmlns="" id="{56CD915F-938F-4205-8A75-1B6F47B192CA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1037" name="rect">
          <a:extLst>
            <a:ext uri="{FF2B5EF4-FFF2-40B4-BE49-F238E27FC236}">
              <a16:creationId xmlns:a16="http://schemas.microsoft.com/office/drawing/2014/main" xmlns="" id="{89DC3F63-9BC9-4E91-A93B-4284D7E79DF4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49596</xdr:colOff>
      <xdr:row>165</xdr:row>
      <xdr:rowOff>0</xdr:rowOff>
    </xdr:to>
    <xdr:sp macro="" textlink="">
      <xdr:nvSpPr>
        <xdr:cNvPr id="1038" name="rect">
          <a:extLst>
            <a:ext uri="{FF2B5EF4-FFF2-40B4-BE49-F238E27FC236}">
              <a16:creationId xmlns:a16="http://schemas.microsoft.com/office/drawing/2014/main" xmlns="" id="{F8E939ED-61A7-4099-A69C-5AAC488E25C9}"/>
            </a:ext>
          </a:extLst>
        </xdr:cNvPr>
        <xdr:cNvSpPr/>
      </xdr:nvSpPr>
      <xdr:spPr>
        <a:xfrm>
          <a:off x="5680257" y="8010525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1039" name="rect">
          <a:extLst>
            <a:ext uri="{FF2B5EF4-FFF2-40B4-BE49-F238E27FC236}">
              <a16:creationId xmlns:a16="http://schemas.microsoft.com/office/drawing/2014/main" xmlns="" id="{8B8065A3-538E-4C04-9CDB-232D0D8F2611}"/>
            </a:ext>
          </a:extLst>
        </xdr:cNvPr>
        <xdr:cNvSpPr/>
      </xdr:nvSpPr>
      <xdr:spPr>
        <a:xfrm>
          <a:off x="5680257" y="8010525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1040" name="rect">
          <a:extLst>
            <a:ext uri="{FF2B5EF4-FFF2-40B4-BE49-F238E27FC236}">
              <a16:creationId xmlns:a16="http://schemas.microsoft.com/office/drawing/2014/main" xmlns="" id="{D6DD6A07-1141-4C84-B31B-5EAC798BD7DD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1041" name="rect">
          <a:extLst>
            <a:ext uri="{FF2B5EF4-FFF2-40B4-BE49-F238E27FC236}">
              <a16:creationId xmlns:a16="http://schemas.microsoft.com/office/drawing/2014/main" xmlns="" id="{29074A11-8E61-42C6-AC70-ECA159FF486E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1042" name="rect">
          <a:extLst>
            <a:ext uri="{FF2B5EF4-FFF2-40B4-BE49-F238E27FC236}">
              <a16:creationId xmlns:a16="http://schemas.microsoft.com/office/drawing/2014/main" xmlns="" id="{8DEE3C59-2EF0-4B25-94DA-712EA551E8E8}"/>
            </a:ext>
          </a:extLst>
        </xdr:cNvPr>
        <xdr:cNvSpPr/>
      </xdr:nvSpPr>
      <xdr:spPr>
        <a:xfrm>
          <a:off x="5684751" y="8010525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52139</xdr:colOff>
      <xdr:row>165</xdr:row>
      <xdr:rowOff>0</xdr:rowOff>
    </xdr:to>
    <xdr:sp macro="" textlink="">
      <xdr:nvSpPr>
        <xdr:cNvPr id="1043" name="rect">
          <a:extLst>
            <a:ext uri="{FF2B5EF4-FFF2-40B4-BE49-F238E27FC236}">
              <a16:creationId xmlns:a16="http://schemas.microsoft.com/office/drawing/2014/main" xmlns="" id="{AE9055C8-8910-4030-AB2F-1AE052FF798D}"/>
            </a:ext>
          </a:extLst>
        </xdr:cNvPr>
        <xdr:cNvSpPr/>
      </xdr:nvSpPr>
      <xdr:spPr>
        <a:xfrm>
          <a:off x="5684751" y="8010525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3</xdr:col>
      <xdr:colOff>47052</xdr:colOff>
      <xdr:row>164</xdr:row>
      <xdr:rowOff>0</xdr:rowOff>
    </xdr:to>
    <xdr:sp macro="" textlink="">
      <xdr:nvSpPr>
        <xdr:cNvPr id="1044" name="rect">
          <a:extLst>
            <a:ext uri="{FF2B5EF4-FFF2-40B4-BE49-F238E27FC236}">
              <a16:creationId xmlns:a16="http://schemas.microsoft.com/office/drawing/2014/main" xmlns="" id="{D7D147EE-5598-4598-A3BC-0752442E9AB6}"/>
            </a:ext>
          </a:extLst>
        </xdr:cNvPr>
        <xdr:cNvSpPr/>
      </xdr:nvSpPr>
      <xdr:spPr>
        <a:xfrm>
          <a:off x="5675763" y="756285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3</xdr:col>
      <xdr:colOff>47052</xdr:colOff>
      <xdr:row>164</xdr:row>
      <xdr:rowOff>0</xdr:rowOff>
    </xdr:to>
    <xdr:sp macro="" textlink="">
      <xdr:nvSpPr>
        <xdr:cNvPr id="1045" name="rect">
          <a:extLst>
            <a:ext uri="{FF2B5EF4-FFF2-40B4-BE49-F238E27FC236}">
              <a16:creationId xmlns:a16="http://schemas.microsoft.com/office/drawing/2014/main" xmlns="" id="{D5CC8FFF-A9D7-4CBD-A81D-0E5EE1D265C5}"/>
            </a:ext>
          </a:extLst>
        </xdr:cNvPr>
        <xdr:cNvSpPr/>
      </xdr:nvSpPr>
      <xdr:spPr>
        <a:xfrm>
          <a:off x="5675763" y="756285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49596</xdr:colOff>
      <xdr:row>164</xdr:row>
      <xdr:rowOff>0</xdr:rowOff>
    </xdr:to>
    <xdr:sp macro="" textlink="">
      <xdr:nvSpPr>
        <xdr:cNvPr id="1046" name="rect">
          <a:extLst>
            <a:ext uri="{FF2B5EF4-FFF2-40B4-BE49-F238E27FC236}">
              <a16:creationId xmlns:a16="http://schemas.microsoft.com/office/drawing/2014/main" xmlns="" id="{692D816B-400A-48DE-85B8-3A19AC5A7BF6}"/>
            </a:ext>
          </a:extLst>
        </xdr:cNvPr>
        <xdr:cNvSpPr/>
      </xdr:nvSpPr>
      <xdr:spPr>
        <a:xfrm>
          <a:off x="5680257" y="7562850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50867</xdr:colOff>
      <xdr:row>164</xdr:row>
      <xdr:rowOff>0</xdr:rowOff>
    </xdr:to>
    <xdr:sp macro="" textlink="">
      <xdr:nvSpPr>
        <xdr:cNvPr id="1047" name="rect">
          <a:extLst>
            <a:ext uri="{FF2B5EF4-FFF2-40B4-BE49-F238E27FC236}">
              <a16:creationId xmlns:a16="http://schemas.microsoft.com/office/drawing/2014/main" xmlns="" id="{731CB5D5-0CCC-4EF8-A465-633A8365AD7D}"/>
            </a:ext>
          </a:extLst>
        </xdr:cNvPr>
        <xdr:cNvSpPr/>
      </xdr:nvSpPr>
      <xdr:spPr>
        <a:xfrm>
          <a:off x="5680257" y="7562850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48324</xdr:colOff>
      <xdr:row>164</xdr:row>
      <xdr:rowOff>0</xdr:rowOff>
    </xdr:to>
    <xdr:sp macro="" textlink="">
      <xdr:nvSpPr>
        <xdr:cNvPr id="1048" name="rect">
          <a:extLst>
            <a:ext uri="{FF2B5EF4-FFF2-40B4-BE49-F238E27FC236}">
              <a16:creationId xmlns:a16="http://schemas.microsoft.com/office/drawing/2014/main" xmlns="" id="{17B21458-0055-47D1-B9CF-DB1D75E666F3}"/>
            </a:ext>
          </a:extLst>
        </xdr:cNvPr>
        <xdr:cNvSpPr/>
      </xdr:nvSpPr>
      <xdr:spPr>
        <a:xfrm>
          <a:off x="5680257" y="756285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48324</xdr:colOff>
      <xdr:row>164</xdr:row>
      <xdr:rowOff>0</xdr:rowOff>
    </xdr:to>
    <xdr:sp macro="" textlink="">
      <xdr:nvSpPr>
        <xdr:cNvPr id="1049" name="rect">
          <a:extLst>
            <a:ext uri="{FF2B5EF4-FFF2-40B4-BE49-F238E27FC236}">
              <a16:creationId xmlns:a16="http://schemas.microsoft.com/office/drawing/2014/main" xmlns="" id="{361D0425-8CE0-4006-A3B1-5512ABFBC16C}"/>
            </a:ext>
          </a:extLst>
        </xdr:cNvPr>
        <xdr:cNvSpPr/>
      </xdr:nvSpPr>
      <xdr:spPr>
        <a:xfrm>
          <a:off x="5680257" y="756285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3</xdr:col>
      <xdr:colOff>50867</xdr:colOff>
      <xdr:row>164</xdr:row>
      <xdr:rowOff>0</xdr:rowOff>
    </xdr:to>
    <xdr:sp macro="" textlink="">
      <xdr:nvSpPr>
        <xdr:cNvPr id="1050" name="rect">
          <a:extLst>
            <a:ext uri="{FF2B5EF4-FFF2-40B4-BE49-F238E27FC236}">
              <a16:creationId xmlns:a16="http://schemas.microsoft.com/office/drawing/2014/main" xmlns="" id="{B6611BCB-A182-43B6-8856-F62A87BDBF6F}"/>
            </a:ext>
          </a:extLst>
        </xdr:cNvPr>
        <xdr:cNvSpPr/>
      </xdr:nvSpPr>
      <xdr:spPr>
        <a:xfrm>
          <a:off x="5684751" y="7562850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3</xdr:col>
      <xdr:colOff>52139</xdr:colOff>
      <xdr:row>164</xdr:row>
      <xdr:rowOff>0</xdr:rowOff>
    </xdr:to>
    <xdr:sp macro="" textlink="">
      <xdr:nvSpPr>
        <xdr:cNvPr id="1051" name="rect">
          <a:extLst>
            <a:ext uri="{FF2B5EF4-FFF2-40B4-BE49-F238E27FC236}">
              <a16:creationId xmlns:a16="http://schemas.microsoft.com/office/drawing/2014/main" xmlns="" id="{C9A8A2E9-1453-423C-B513-F7DE81C1D422}"/>
            </a:ext>
          </a:extLst>
        </xdr:cNvPr>
        <xdr:cNvSpPr/>
      </xdr:nvSpPr>
      <xdr:spPr>
        <a:xfrm>
          <a:off x="5684751" y="7562850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1052" name="rect">
          <a:extLst>
            <a:ext uri="{FF2B5EF4-FFF2-40B4-BE49-F238E27FC236}">
              <a16:creationId xmlns:a16="http://schemas.microsoft.com/office/drawing/2014/main" xmlns="" id="{D9D43877-29F0-43C8-B8C3-84C9D41C0F1D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1053" name="rect">
          <a:extLst>
            <a:ext uri="{FF2B5EF4-FFF2-40B4-BE49-F238E27FC236}">
              <a16:creationId xmlns:a16="http://schemas.microsoft.com/office/drawing/2014/main" xmlns="" id="{CA4D1AC2-5FE4-451C-8C28-637744E50C95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49596</xdr:colOff>
      <xdr:row>165</xdr:row>
      <xdr:rowOff>0</xdr:rowOff>
    </xdr:to>
    <xdr:sp macro="" textlink="">
      <xdr:nvSpPr>
        <xdr:cNvPr id="1054" name="rect">
          <a:extLst>
            <a:ext uri="{FF2B5EF4-FFF2-40B4-BE49-F238E27FC236}">
              <a16:creationId xmlns:a16="http://schemas.microsoft.com/office/drawing/2014/main" xmlns="" id="{AB25A5FC-44BF-427D-ACB8-93831DF945B2}"/>
            </a:ext>
          </a:extLst>
        </xdr:cNvPr>
        <xdr:cNvSpPr/>
      </xdr:nvSpPr>
      <xdr:spPr>
        <a:xfrm>
          <a:off x="5680257" y="8010525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1055" name="rect">
          <a:extLst>
            <a:ext uri="{FF2B5EF4-FFF2-40B4-BE49-F238E27FC236}">
              <a16:creationId xmlns:a16="http://schemas.microsoft.com/office/drawing/2014/main" xmlns="" id="{1FC2E773-DD29-4BA3-8B94-473FC7CD1562}"/>
            </a:ext>
          </a:extLst>
        </xdr:cNvPr>
        <xdr:cNvSpPr/>
      </xdr:nvSpPr>
      <xdr:spPr>
        <a:xfrm>
          <a:off x="5680257" y="8010525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1056" name="rect">
          <a:extLst>
            <a:ext uri="{FF2B5EF4-FFF2-40B4-BE49-F238E27FC236}">
              <a16:creationId xmlns:a16="http://schemas.microsoft.com/office/drawing/2014/main" xmlns="" id="{E5D12F90-8847-4202-B531-E2B0EA7A9027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1057" name="rect">
          <a:extLst>
            <a:ext uri="{FF2B5EF4-FFF2-40B4-BE49-F238E27FC236}">
              <a16:creationId xmlns:a16="http://schemas.microsoft.com/office/drawing/2014/main" xmlns="" id="{86AA9C6D-9A75-46DC-9A07-E0A03F6058F1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1058" name="rect">
          <a:extLst>
            <a:ext uri="{FF2B5EF4-FFF2-40B4-BE49-F238E27FC236}">
              <a16:creationId xmlns:a16="http://schemas.microsoft.com/office/drawing/2014/main" xmlns="" id="{FB34444A-AC6E-4128-9142-B34619BEA059}"/>
            </a:ext>
          </a:extLst>
        </xdr:cNvPr>
        <xdr:cNvSpPr/>
      </xdr:nvSpPr>
      <xdr:spPr>
        <a:xfrm>
          <a:off x="5684751" y="8010525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52139</xdr:colOff>
      <xdr:row>165</xdr:row>
      <xdr:rowOff>0</xdr:rowOff>
    </xdr:to>
    <xdr:sp macro="" textlink="">
      <xdr:nvSpPr>
        <xdr:cNvPr id="1059" name="rect">
          <a:extLst>
            <a:ext uri="{FF2B5EF4-FFF2-40B4-BE49-F238E27FC236}">
              <a16:creationId xmlns:a16="http://schemas.microsoft.com/office/drawing/2014/main" xmlns="" id="{A6BC7CF2-616B-4BE5-A85A-79CB6547C823}"/>
            </a:ext>
          </a:extLst>
        </xdr:cNvPr>
        <xdr:cNvSpPr/>
      </xdr:nvSpPr>
      <xdr:spPr>
        <a:xfrm>
          <a:off x="5684751" y="8010525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0</xdr:col>
      <xdr:colOff>2000250</xdr:colOff>
      <xdr:row>147</xdr:row>
      <xdr:rowOff>0</xdr:rowOff>
    </xdr:from>
    <xdr:to>
      <xdr:col>2</xdr:col>
      <xdr:colOff>990</xdr:colOff>
      <xdr:row>148</xdr:row>
      <xdr:rowOff>77087</xdr:rowOff>
    </xdr:to>
    <xdr:sp macro="" textlink="">
      <xdr:nvSpPr>
        <xdr:cNvPr id="1060" name="Rectangle 1059">
          <a:extLst>
            <a:ext uri="{FF2B5EF4-FFF2-40B4-BE49-F238E27FC236}">
              <a16:creationId xmlns:a16="http://schemas.microsoft.com/office/drawing/2014/main" xmlns="" id="{60F93034-A23E-47AE-AA3E-D2D306368E96}"/>
            </a:ext>
          </a:extLst>
        </xdr:cNvPr>
        <xdr:cNvSpPr>
          <a:spLocks noChangeArrowheads="1"/>
        </xdr:cNvSpPr>
      </xdr:nvSpPr>
      <xdr:spPr bwMode="auto">
        <a:xfrm>
          <a:off x="504825" y="0"/>
          <a:ext cx="2806382" cy="524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2000250</xdr:colOff>
      <xdr:row>161</xdr:row>
      <xdr:rowOff>57150</xdr:rowOff>
    </xdr:from>
    <xdr:to>
      <xdr:col>2</xdr:col>
      <xdr:colOff>2762</xdr:colOff>
      <xdr:row>162</xdr:row>
      <xdr:rowOff>0</xdr:rowOff>
    </xdr:to>
    <xdr:sp macro="" textlink="">
      <xdr:nvSpPr>
        <xdr:cNvPr id="1061" name="Rectangle 1060">
          <a:extLst>
            <a:ext uri="{FF2B5EF4-FFF2-40B4-BE49-F238E27FC236}">
              <a16:creationId xmlns:a16="http://schemas.microsoft.com/office/drawing/2014/main" xmlns="" id="{00BBD075-2496-4D51-AE7A-8C425C38EAA1}"/>
            </a:ext>
          </a:extLst>
        </xdr:cNvPr>
        <xdr:cNvSpPr>
          <a:spLocks noChangeArrowheads="1"/>
        </xdr:cNvSpPr>
      </xdr:nvSpPr>
      <xdr:spPr bwMode="auto">
        <a:xfrm>
          <a:off x="504825" y="6724650"/>
          <a:ext cx="2808154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1932438</xdr:colOff>
      <xdr:row>163</xdr:row>
      <xdr:rowOff>0</xdr:rowOff>
    </xdr:from>
    <xdr:to>
      <xdr:col>3</xdr:col>
      <xdr:colOff>47052</xdr:colOff>
      <xdr:row>164</xdr:row>
      <xdr:rowOff>0</xdr:rowOff>
    </xdr:to>
    <xdr:sp macro="" textlink="">
      <xdr:nvSpPr>
        <xdr:cNvPr id="1062" name="rect">
          <a:extLst>
            <a:ext uri="{FF2B5EF4-FFF2-40B4-BE49-F238E27FC236}">
              <a16:creationId xmlns:a16="http://schemas.microsoft.com/office/drawing/2014/main" xmlns="" id="{C8FB9327-8DD5-4748-AB2B-CCB69FC648E4}"/>
            </a:ext>
          </a:extLst>
        </xdr:cNvPr>
        <xdr:cNvSpPr/>
      </xdr:nvSpPr>
      <xdr:spPr>
        <a:xfrm>
          <a:off x="5675763" y="756285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3</xdr:col>
      <xdr:colOff>47052</xdr:colOff>
      <xdr:row>164</xdr:row>
      <xdr:rowOff>0</xdr:rowOff>
    </xdr:to>
    <xdr:sp macro="" textlink="">
      <xdr:nvSpPr>
        <xdr:cNvPr id="1063" name="rect">
          <a:extLst>
            <a:ext uri="{FF2B5EF4-FFF2-40B4-BE49-F238E27FC236}">
              <a16:creationId xmlns:a16="http://schemas.microsoft.com/office/drawing/2014/main" xmlns="" id="{240EF5FF-F41F-49F4-B769-136618806FFA}"/>
            </a:ext>
          </a:extLst>
        </xdr:cNvPr>
        <xdr:cNvSpPr/>
      </xdr:nvSpPr>
      <xdr:spPr>
        <a:xfrm>
          <a:off x="5675763" y="756285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49596</xdr:colOff>
      <xdr:row>164</xdr:row>
      <xdr:rowOff>0</xdr:rowOff>
    </xdr:to>
    <xdr:sp macro="" textlink="">
      <xdr:nvSpPr>
        <xdr:cNvPr id="1064" name="rect">
          <a:extLst>
            <a:ext uri="{FF2B5EF4-FFF2-40B4-BE49-F238E27FC236}">
              <a16:creationId xmlns:a16="http://schemas.microsoft.com/office/drawing/2014/main" xmlns="" id="{C808589C-FFA8-487D-8DC8-6153FEE8411F}"/>
            </a:ext>
          </a:extLst>
        </xdr:cNvPr>
        <xdr:cNvSpPr/>
      </xdr:nvSpPr>
      <xdr:spPr>
        <a:xfrm>
          <a:off x="5680257" y="7562850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50867</xdr:colOff>
      <xdr:row>164</xdr:row>
      <xdr:rowOff>0</xdr:rowOff>
    </xdr:to>
    <xdr:sp macro="" textlink="">
      <xdr:nvSpPr>
        <xdr:cNvPr id="1065" name="rect">
          <a:extLst>
            <a:ext uri="{FF2B5EF4-FFF2-40B4-BE49-F238E27FC236}">
              <a16:creationId xmlns:a16="http://schemas.microsoft.com/office/drawing/2014/main" xmlns="" id="{D3B06B30-393A-4F49-A028-7234F2DD4447}"/>
            </a:ext>
          </a:extLst>
        </xdr:cNvPr>
        <xdr:cNvSpPr/>
      </xdr:nvSpPr>
      <xdr:spPr>
        <a:xfrm>
          <a:off x="5680257" y="7562850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48324</xdr:colOff>
      <xdr:row>164</xdr:row>
      <xdr:rowOff>0</xdr:rowOff>
    </xdr:to>
    <xdr:sp macro="" textlink="">
      <xdr:nvSpPr>
        <xdr:cNvPr id="1066" name="rect">
          <a:extLst>
            <a:ext uri="{FF2B5EF4-FFF2-40B4-BE49-F238E27FC236}">
              <a16:creationId xmlns:a16="http://schemas.microsoft.com/office/drawing/2014/main" xmlns="" id="{7751B467-67B2-409A-BC31-19A03ADD8045}"/>
            </a:ext>
          </a:extLst>
        </xdr:cNvPr>
        <xdr:cNvSpPr/>
      </xdr:nvSpPr>
      <xdr:spPr>
        <a:xfrm>
          <a:off x="5680257" y="756285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48324</xdr:colOff>
      <xdr:row>164</xdr:row>
      <xdr:rowOff>0</xdr:rowOff>
    </xdr:to>
    <xdr:sp macro="" textlink="">
      <xdr:nvSpPr>
        <xdr:cNvPr id="1067" name="rect">
          <a:extLst>
            <a:ext uri="{FF2B5EF4-FFF2-40B4-BE49-F238E27FC236}">
              <a16:creationId xmlns:a16="http://schemas.microsoft.com/office/drawing/2014/main" xmlns="" id="{D194F5B1-1A25-4112-9C23-3FE179F4DBED}"/>
            </a:ext>
          </a:extLst>
        </xdr:cNvPr>
        <xdr:cNvSpPr/>
      </xdr:nvSpPr>
      <xdr:spPr>
        <a:xfrm>
          <a:off x="5680257" y="756285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3</xdr:col>
      <xdr:colOff>50867</xdr:colOff>
      <xdr:row>164</xdr:row>
      <xdr:rowOff>0</xdr:rowOff>
    </xdr:to>
    <xdr:sp macro="" textlink="">
      <xdr:nvSpPr>
        <xdr:cNvPr id="1068" name="rect">
          <a:extLst>
            <a:ext uri="{FF2B5EF4-FFF2-40B4-BE49-F238E27FC236}">
              <a16:creationId xmlns:a16="http://schemas.microsoft.com/office/drawing/2014/main" xmlns="" id="{8E9D297A-3C2C-4BF8-9157-884442A48E85}"/>
            </a:ext>
          </a:extLst>
        </xdr:cNvPr>
        <xdr:cNvSpPr/>
      </xdr:nvSpPr>
      <xdr:spPr>
        <a:xfrm>
          <a:off x="5684751" y="7562850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3</xdr:col>
      <xdr:colOff>52139</xdr:colOff>
      <xdr:row>164</xdr:row>
      <xdr:rowOff>0</xdr:rowOff>
    </xdr:to>
    <xdr:sp macro="" textlink="">
      <xdr:nvSpPr>
        <xdr:cNvPr id="1069" name="rect">
          <a:extLst>
            <a:ext uri="{FF2B5EF4-FFF2-40B4-BE49-F238E27FC236}">
              <a16:creationId xmlns:a16="http://schemas.microsoft.com/office/drawing/2014/main" xmlns="" id="{37951138-FDBD-4247-A6B4-EF0A4415FD49}"/>
            </a:ext>
          </a:extLst>
        </xdr:cNvPr>
        <xdr:cNvSpPr/>
      </xdr:nvSpPr>
      <xdr:spPr>
        <a:xfrm>
          <a:off x="5684751" y="7562850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1070" name="rect">
          <a:extLst>
            <a:ext uri="{FF2B5EF4-FFF2-40B4-BE49-F238E27FC236}">
              <a16:creationId xmlns:a16="http://schemas.microsoft.com/office/drawing/2014/main" xmlns="" id="{765B0689-F02C-43D6-A97B-2471A16F32C2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1071" name="rect">
          <a:extLst>
            <a:ext uri="{FF2B5EF4-FFF2-40B4-BE49-F238E27FC236}">
              <a16:creationId xmlns:a16="http://schemas.microsoft.com/office/drawing/2014/main" xmlns="" id="{A7236F82-C9B3-4665-A0AE-131CFEF66511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49596</xdr:colOff>
      <xdr:row>165</xdr:row>
      <xdr:rowOff>0</xdr:rowOff>
    </xdr:to>
    <xdr:sp macro="" textlink="">
      <xdr:nvSpPr>
        <xdr:cNvPr id="1072" name="rect">
          <a:extLst>
            <a:ext uri="{FF2B5EF4-FFF2-40B4-BE49-F238E27FC236}">
              <a16:creationId xmlns:a16="http://schemas.microsoft.com/office/drawing/2014/main" xmlns="" id="{924695E3-B5AA-46D4-9780-EB463141B71E}"/>
            </a:ext>
          </a:extLst>
        </xdr:cNvPr>
        <xdr:cNvSpPr/>
      </xdr:nvSpPr>
      <xdr:spPr>
        <a:xfrm>
          <a:off x="5680257" y="8010525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1073" name="rect">
          <a:extLst>
            <a:ext uri="{FF2B5EF4-FFF2-40B4-BE49-F238E27FC236}">
              <a16:creationId xmlns:a16="http://schemas.microsoft.com/office/drawing/2014/main" xmlns="" id="{B0A4B0A5-8C13-430B-8220-283FE244A845}"/>
            </a:ext>
          </a:extLst>
        </xdr:cNvPr>
        <xdr:cNvSpPr/>
      </xdr:nvSpPr>
      <xdr:spPr>
        <a:xfrm>
          <a:off x="5680257" y="8010525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1074" name="rect">
          <a:extLst>
            <a:ext uri="{FF2B5EF4-FFF2-40B4-BE49-F238E27FC236}">
              <a16:creationId xmlns:a16="http://schemas.microsoft.com/office/drawing/2014/main" xmlns="" id="{A5CBD053-5C3A-4C64-8006-7DFA35767BB9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1075" name="rect">
          <a:extLst>
            <a:ext uri="{FF2B5EF4-FFF2-40B4-BE49-F238E27FC236}">
              <a16:creationId xmlns:a16="http://schemas.microsoft.com/office/drawing/2014/main" xmlns="" id="{0F877E2C-DF11-417A-B853-32993DA1BADB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1076" name="rect">
          <a:extLst>
            <a:ext uri="{FF2B5EF4-FFF2-40B4-BE49-F238E27FC236}">
              <a16:creationId xmlns:a16="http://schemas.microsoft.com/office/drawing/2014/main" xmlns="" id="{570A81D3-A50F-4963-AF0C-422E89CAE8AD}"/>
            </a:ext>
          </a:extLst>
        </xdr:cNvPr>
        <xdr:cNvSpPr/>
      </xdr:nvSpPr>
      <xdr:spPr>
        <a:xfrm>
          <a:off x="5684751" y="8010525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52139</xdr:colOff>
      <xdr:row>165</xdr:row>
      <xdr:rowOff>0</xdr:rowOff>
    </xdr:to>
    <xdr:sp macro="" textlink="">
      <xdr:nvSpPr>
        <xdr:cNvPr id="1077" name="rect">
          <a:extLst>
            <a:ext uri="{FF2B5EF4-FFF2-40B4-BE49-F238E27FC236}">
              <a16:creationId xmlns:a16="http://schemas.microsoft.com/office/drawing/2014/main" xmlns="" id="{C1A2F01D-D5E4-4159-A3FB-50587B732E6E}"/>
            </a:ext>
          </a:extLst>
        </xdr:cNvPr>
        <xdr:cNvSpPr/>
      </xdr:nvSpPr>
      <xdr:spPr>
        <a:xfrm>
          <a:off x="5684751" y="8010525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3</xdr:col>
      <xdr:colOff>47052</xdr:colOff>
      <xdr:row>164</xdr:row>
      <xdr:rowOff>0</xdr:rowOff>
    </xdr:to>
    <xdr:sp macro="" textlink="">
      <xdr:nvSpPr>
        <xdr:cNvPr id="1078" name="rect">
          <a:extLst>
            <a:ext uri="{FF2B5EF4-FFF2-40B4-BE49-F238E27FC236}">
              <a16:creationId xmlns:a16="http://schemas.microsoft.com/office/drawing/2014/main" xmlns="" id="{77DCCA39-AADA-4A8A-A2DC-41775BF6BAE6}"/>
            </a:ext>
          </a:extLst>
        </xdr:cNvPr>
        <xdr:cNvSpPr/>
      </xdr:nvSpPr>
      <xdr:spPr>
        <a:xfrm>
          <a:off x="5675763" y="756285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163</xdr:row>
      <xdr:rowOff>0</xdr:rowOff>
    </xdr:from>
    <xdr:to>
      <xdr:col>3</xdr:col>
      <xdr:colOff>47052</xdr:colOff>
      <xdr:row>164</xdr:row>
      <xdr:rowOff>0</xdr:rowOff>
    </xdr:to>
    <xdr:sp macro="" textlink="">
      <xdr:nvSpPr>
        <xdr:cNvPr id="1079" name="rect">
          <a:extLst>
            <a:ext uri="{FF2B5EF4-FFF2-40B4-BE49-F238E27FC236}">
              <a16:creationId xmlns:a16="http://schemas.microsoft.com/office/drawing/2014/main" xmlns="" id="{0D31622C-FC54-43A3-AA6B-B29779415A06}"/>
            </a:ext>
          </a:extLst>
        </xdr:cNvPr>
        <xdr:cNvSpPr/>
      </xdr:nvSpPr>
      <xdr:spPr>
        <a:xfrm>
          <a:off x="5675763" y="7562850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49596</xdr:colOff>
      <xdr:row>164</xdr:row>
      <xdr:rowOff>0</xdr:rowOff>
    </xdr:to>
    <xdr:sp macro="" textlink="">
      <xdr:nvSpPr>
        <xdr:cNvPr id="1080" name="rect">
          <a:extLst>
            <a:ext uri="{FF2B5EF4-FFF2-40B4-BE49-F238E27FC236}">
              <a16:creationId xmlns:a16="http://schemas.microsoft.com/office/drawing/2014/main" xmlns="" id="{584B3DC1-9E51-4BF8-AB92-BA723FE67B1E}"/>
            </a:ext>
          </a:extLst>
        </xdr:cNvPr>
        <xdr:cNvSpPr/>
      </xdr:nvSpPr>
      <xdr:spPr>
        <a:xfrm>
          <a:off x="5680257" y="7562850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50867</xdr:colOff>
      <xdr:row>164</xdr:row>
      <xdr:rowOff>0</xdr:rowOff>
    </xdr:to>
    <xdr:sp macro="" textlink="">
      <xdr:nvSpPr>
        <xdr:cNvPr id="1081" name="rect">
          <a:extLst>
            <a:ext uri="{FF2B5EF4-FFF2-40B4-BE49-F238E27FC236}">
              <a16:creationId xmlns:a16="http://schemas.microsoft.com/office/drawing/2014/main" xmlns="" id="{88B26FD4-3D42-42DA-8F49-A6CC92283753}"/>
            </a:ext>
          </a:extLst>
        </xdr:cNvPr>
        <xdr:cNvSpPr/>
      </xdr:nvSpPr>
      <xdr:spPr>
        <a:xfrm>
          <a:off x="5680257" y="7562850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48324</xdr:colOff>
      <xdr:row>164</xdr:row>
      <xdr:rowOff>0</xdr:rowOff>
    </xdr:to>
    <xdr:sp macro="" textlink="">
      <xdr:nvSpPr>
        <xdr:cNvPr id="1082" name="rect">
          <a:extLst>
            <a:ext uri="{FF2B5EF4-FFF2-40B4-BE49-F238E27FC236}">
              <a16:creationId xmlns:a16="http://schemas.microsoft.com/office/drawing/2014/main" xmlns="" id="{09C44198-9255-4034-95AB-62D30F9A0D83}"/>
            </a:ext>
          </a:extLst>
        </xdr:cNvPr>
        <xdr:cNvSpPr/>
      </xdr:nvSpPr>
      <xdr:spPr>
        <a:xfrm>
          <a:off x="5680257" y="756285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163</xdr:row>
      <xdr:rowOff>0</xdr:rowOff>
    </xdr:from>
    <xdr:to>
      <xdr:col>3</xdr:col>
      <xdr:colOff>48324</xdr:colOff>
      <xdr:row>164</xdr:row>
      <xdr:rowOff>0</xdr:rowOff>
    </xdr:to>
    <xdr:sp macro="" textlink="">
      <xdr:nvSpPr>
        <xdr:cNvPr id="1083" name="rect">
          <a:extLst>
            <a:ext uri="{FF2B5EF4-FFF2-40B4-BE49-F238E27FC236}">
              <a16:creationId xmlns:a16="http://schemas.microsoft.com/office/drawing/2014/main" xmlns="" id="{88EF9D7B-398B-46C7-B32D-6094537C7774}"/>
            </a:ext>
          </a:extLst>
        </xdr:cNvPr>
        <xdr:cNvSpPr/>
      </xdr:nvSpPr>
      <xdr:spPr>
        <a:xfrm>
          <a:off x="5680257" y="7562850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3</xdr:col>
      <xdr:colOff>50867</xdr:colOff>
      <xdr:row>164</xdr:row>
      <xdr:rowOff>0</xdr:rowOff>
    </xdr:to>
    <xdr:sp macro="" textlink="">
      <xdr:nvSpPr>
        <xdr:cNvPr id="1084" name="rect">
          <a:extLst>
            <a:ext uri="{FF2B5EF4-FFF2-40B4-BE49-F238E27FC236}">
              <a16:creationId xmlns:a16="http://schemas.microsoft.com/office/drawing/2014/main" xmlns="" id="{97DB2928-5905-45C3-9889-8A56C73F30A8}"/>
            </a:ext>
          </a:extLst>
        </xdr:cNvPr>
        <xdr:cNvSpPr/>
      </xdr:nvSpPr>
      <xdr:spPr>
        <a:xfrm>
          <a:off x="5684751" y="7562850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163</xdr:row>
      <xdr:rowOff>0</xdr:rowOff>
    </xdr:from>
    <xdr:to>
      <xdr:col>3</xdr:col>
      <xdr:colOff>52139</xdr:colOff>
      <xdr:row>164</xdr:row>
      <xdr:rowOff>0</xdr:rowOff>
    </xdr:to>
    <xdr:sp macro="" textlink="">
      <xdr:nvSpPr>
        <xdr:cNvPr id="1085" name="rect">
          <a:extLst>
            <a:ext uri="{FF2B5EF4-FFF2-40B4-BE49-F238E27FC236}">
              <a16:creationId xmlns:a16="http://schemas.microsoft.com/office/drawing/2014/main" xmlns="" id="{AF4DD0FC-3AB2-49D9-806F-2EF36795EB25}"/>
            </a:ext>
          </a:extLst>
        </xdr:cNvPr>
        <xdr:cNvSpPr/>
      </xdr:nvSpPr>
      <xdr:spPr>
        <a:xfrm>
          <a:off x="5684751" y="7562850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1086" name="rect">
          <a:extLst>
            <a:ext uri="{FF2B5EF4-FFF2-40B4-BE49-F238E27FC236}">
              <a16:creationId xmlns:a16="http://schemas.microsoft.com/office/drawing/2014/main" xmlns="" id="{71DA0058-85DF-4924-9B1B-8CE0D7A13818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164</xdr:row>
      <xdr:rowOff>0</xdr:rowOff>
    </xdr:from>
    <xdr:to>
      <xdr:col>3</xdr:col>
      <xdr:colOff>47052</xdr:colOff>
      <xdr:row>165</xdr:row>
      <xdr:rowOff>0</xdr:rowOff>
    </xdr:to>
    <xdr:sp macro="" textlink="">
      <xdr:nvSpPr>
        <xdr:cNvPr id="1087" name="rect">
          <a:extLst>
            <a:ext uri="{FF2B5EF4-FFF2-40B4-BE49-F238E27FC236}">
              <a16:creationId xmlns:a16="http://schemas.microsoft.com/office/drawing/2014/main" xmlns="" id="{98A51CAE-7347-4A1D-BDFB-FBF9B8001299}"/>
            </a:ext>
          </a:extLst>
        </xdr:cNvPr>
        <xdr:cNvSpPr/>
      </xdr:nvSpPr>
      <xdr:spPr>
        <a:xfrm>
          <a:off x="5675763" y="8010525"/>
          <a:ext cx="349623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49596</xdr:colOff>
      <xdr:row>165</xdr:row>
      <xdr:rowOff>0</xdr:rowOff>
    </xdr:to>
    <xdr:sp macro="" textlink="">
      <xdr:nvSpPr>
        <xdr:cNvPr id="1088" name="rect">
          <a:extLst>
            <a:ext uri="{FF2B5EF4-FFF2-40B4-BE49-F238E27FC236}">
              <a16:creationId xmlns:a16="http://schemas.microsoft.com/office/drawing/2014/main" xmlns="" id="{CB8CF559-F8C8-4D7A-8B57-8ACE446FDF3C}"/>
            </a:ext>
          </a:extLst>
        </xdr:cNvPr>
        <xdr:cNvSpPr/>
      </xdr:nvSpPr>
      <xdr:spPr>
        <a:xfrm>
          <a:off x="5680257" y="8010525"/>
          <a:ext cx="3494289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1089" name="rect">
          <a:extLst>
            <a:ext uri="{FF2B5EF4-FFF2-40B4-BE49-F238E27FC236}">
              <a16:creationId xmlns:a16="http://schemas.microsoft.com/office/drawing/2014/main" xmlns="" id="{0C165A0A-0623-4BF1-8836-2EB840318B6C}"/>
            </a:ext>
          </a:extLst>
        </xdr:cNvPr>
        <xdr:cNvSpPr/>
      </xdr:nvSpPr>
      <xdr:spPr>
        <a:xfrm>
          <a:off x="5680257" y="8010525"/>
          <a:ext cx="3495560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1090" name="rect">
          <a:extLst>
            <a:ext uri="{FF2B5EF4-FFF2-40B4-BE49-F238E27FC236}">
              <a16:creationId xmlns:a16="http://schemas.microsoft.com/office/drawing/2014/main" xmlns="" id="{989F69CE-3ED9-4284-8ED3-C11149D24DA9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164</xdr:row>
      <xdr:rowOff>0</xdr:rowOff>
    </xdr:from>
    <xdr:to>
      <xdr:col>3</xdr:col>
      <xdr:colOff>48324</xdr:colOff>
      <xdr:row>165</xdr:row>
      <xdr:rowOff>0</xdr:rowOff>
    </xdr:to>
    <xdr:sp macro="" textlink="">
      <xdr:nvSpPr>
        <xdr:cNvPr id="1091" name="rect">
          <a:extLst>
            <a:ext uri="{FF2B5EF4-FFF2-40B4-BE49-F238E27FC236}">
              <a16:creationId xmlns:a16="http://schemas.microsoft.com/office/drawing/2014/main" xmlns="" id="{3DB03BF5-56A0-44DD-9E0D-236A0DD70109}"/>
            </a:ext>
          </a:extLst>
        </xdr:cNvPr>
        <xdr:cNvSpPr/>
      </xdr:nvSpPr>
      <xdr:spPr>
        <a:xfrm>
          <a:off x="5680257" y="8010525"/>
          <a:ext cx="3493017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50867</xdr:colOff>
      <xdr:row>165</xdr:row>
      <xdr:rowOff>0</xdr:rowOff>
    </xdr:to>
    <xdr:sp macro="" textlink="">
      <xdr:nvSpPr>
        <xdr:cNvPr id="1092" name="rect">
          <a:extLst>
            <a:ext uri="{FF2B5EF4-FFF2-40B4-BE49-F238E27FC236}">
              <a16:creationId xmlns:a16="http://schemas.microsoft.com/office/drawing/2014/main" xmlns="" id="{D4FC884C-1482-4D06-A9CD-7CE1AA98315D}"/>
            </a:ext>
          </a:extLst>
        </xdr:cNvPr>
        <xdr:cNvSpPr/>
      </xdr:nvSpPr>
      <xdr:spPr>
        <a:xfrm>
          <a:off x="5684751" y="8010525"/>
          <a:ext cx="3491066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164</xdr:row>
      <xdr:rowOff>0</xdr:rowOff>
    </xdr:from>
    <xdr:to>
      <xdr:col>3</xdr:col>
      <xdr:colOff>52139</xdr:colOff>
      <xdr:row>165</xdr:row>
      <xdr:rowOff>0</xdr:rowOff>
    </xdr:to>
    <xdr:sp macro="" textlink="">
      <xdr:nvSpPr>
        <xdr:cNvPr id="1093" name="rect">
          <a:extLst>
            <a:ext uri="{FF2B5EF4-FFF2-40B4-BE49-F238E27FC236}">
              <a16:creationId xmlns:a16="http://schemas.microsoft.com/office/drawing/2014/main" xmlns="" id="{B619CEA4-D9DE-4BD4-96AC-B251861194D0}"/>
            </a:ext>
          </a:extLst>
        </xdr:cNvPr>
        <xdr:cNvSpPr/>
      </xdr:nvSpPr>
      <xdr:spPr>
        <a:xfrm>
          <a:off x="5684751" y="8010525"/>
          <a:ext cx="3492338" cy="447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772717</xdr:colOff>
      <xdr:row>197</xdr:row>
      <xdr:rowOff>0</xdr:rowOff>
    </xdr:from>
    <xdr:to>
      <xdr:col>2</xdr:col>
      <xdr:colOff>0</xdr:colOff>
      <xdr:row>198</xdr:row>
      <xdr:rowOff>87436</xdr:rowOff>
    </xdr:to>
    <xdr:sp macro="" textlink="">
      <xdr:nvSpPr>
        <xdr:cNvPr id="1094" name="rect">
          <a:extLst>
            <a:ext uri="{FF2B5EF4-FFF2-40B4-BE49-F238E27FC236}">
              <a16:creationId xmlns:a16="http://schemas.microsoft.com/office/drawing/2014/main" xmlns="" id="{253E9C5A-90CD-44BC-B0B3-393F1E7638CC}"/>
            </a:ext>
          </a:extLst>
        </xdr:cNvPr>
        <xdr:cNvSpPr/>
      </xdr:nvSpPr>
      <xdr:spPr>
        <a:xfrm>
          <a:off x="601267" y="5010150"/>
          <a:ext cx="837008" cy="30651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772717</xdr:colOff>
      <xdr:row>197</xdr:row>
      <xdr:rowOff>0</xdr:rowOff>
    </xdr:from>
    <xdr:to>
      <xdr:col>2</xdr:col>
      <xdr:colOff>0</xdr:colOff>
      <xdr:row>198</xdr:row>
      <xdr:rowOff>87436</xdr:rowOff>
    </xdr:to>
    <xdr:sp macro="" textlink="">
      <xdr:nvSpPr>
        <xdr:cNvPr id="1095" name="rect">
          <a:extLst>
            <a:ext uri="{FF2B5EF4-FFF2-40B4-BE49-F238E27FC236}">
              <a16:creationId xmlns:a16="http://schemas.microsoft.com/office/drawing/2014/main" xmlns="" id="{BC6438BB-2DFB-4E43-90FE-DBBAAFFFF105}"/>
            </a:ext>
          </a:extLst>
        </xdr:cNvPr>
        <xdr:cNvSpPr/>
      </xdr:nvSpPr>
      <xdr:spPr>
        <a:xfrm>
          <a:off x="601267" y="5010150"/>
          <a:ext cx="837008" cy="30651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772717</xdr:colOff>
      <xdr:row>197</xdr:row>
      <xdr:rowOff>0</xdr:rowOff>
    </xdr:from>
    <xdr:to>
      <xdr:col>1</xdr:col>
      <xdr:colOff>0</xdr:colOff>
      <xdr:row>198</xdr:row>
      <xdr:rowOff>87436</xdr:rowOff>
    </xdr:to>
    <xdr:sp macro="" textlink="">
      <xdr:nvSpPr>
        <xdr:cNvPr id="1096" name="rect">
          <a:extLst>
            <a:ext uri="{FF2B5EF4-FFF2-40B4-BE49-F238E27FC236}">
              <a16:creationId xmlns:a16="http://schemas.microsoft.com/office/drawing/2014/main" xmlns="" id="{514F9029-2CA3-4F1B-93FC-80B6E08EF8AC}"/>
            </a:ext>
          </a:extLst>
        </xdr:cNvPr>
        <xdr:cNvSpPr/>
      </xdr:nvSpPr>
      <xdr:spPr>
        <a:xfrm>
          <a:off x="601267" y="5010150"/>
          <a:ext cx="0" cy="30651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772717</xdr:colOff>
      <xdr:row>197</xdr:row>
      <xdr:rowOff>0</xdr:rowOff>
    </xdr:from>
    <xdr:to>
      <xdr:col>2</xdr:col>
      <xdr:colOff>0</xdr:colOff>
      <xdr:row>198</xdr:row>
      <xdr:rowOff>87436</xdr:rowOff>
    </xdr:to>
    <xdr:sp macro="" textlink="">
      <xdr:nvSpPr>
        <xdr:cNvPr id="1097" name="rect">
          <a:extLst>
            <a:ext uri="{FF2B5EF4-FFF2-40B4-BE49-F238E27FC236}">
              <a16:creationId xmlns:a16="http://schemas.microsoft.com/office/drawing/2014/main" xmlns="" id="{9BE75D96-697A-4049-8F7C-349882B8AA53}"/>
            </a:ext>
          </a:extLst>
        </xdr:cNvPr>
        <xdr:cNvSpPr/>
      </xdr:nvSpPr>
      <xdr:spPr>
        <a:xfrm>
          <a:off x="601267" y="5010150"/>
          <a:ext cx="837008" cy="30651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3</xdr:col>
      <xdr:colOff>47052</xdr:colOff>
      <xdr:row>195</xdr:row>
      <xdr:rowOff>0</xdr:rowOff>
    </xdr:to>
    <xdr:sp macro="" textlink="">
      <xdr:nvSpPr>
        <xdr:cNvPr id="1098" name="rect">
          <a:extLst>
            <a:ext uri="{FF2B5EF4-FFF2-40B4-BE49-F238E27FC236}">
              <a16:creationId xmlns:a16="http://schemas.microsoft.com/office/drawing/2014/main" xmlns="" id="{A9F3DA9F-419A-4D69-849B-371FBE0A29A6}"/>
            </a:ext>
          </a:extLst>
        </xdr:cNvPr>
        <xdr:cNvSpPr/>
      </xdr:nvSpPr>
      <xdr:spPr>
        <a:xfrm>
          <a:off x="3361188" y="4133850"/>
          <a:ext cx="48189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099" name="rect">
          <a:extLst>
            <a:ext uri="{FF2B5EF4-FFF2-40B4-BE49-F238E27FC236}">
              <a16:creationId xmlns:a16="http://schemas.microsoft.com/office/drawing/2014/main" xmlns="" id="{E063A010-486A-40FF-B72F-E26F8A4B3E44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100" name="rect">
          <a:extLst>
            <a:ext uri="{FF2B5EF4-FFF2-40B4-BE49-F238E27FC236}">
              <a16:creationId xmlns:a16="http://schemas.microsoft.com/office/drawing/2014/main" xmlns="" id="{29F38D1F-7FDD-474B-9B18-7B7BA34D098B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101" name="rect">
          <a:extLst>
            <a:ext uri="{FF2B5EF4-FFF2-40B4-BE49-F238E27FC236}">
              <a16:creationId xmlns:a16="http://schemas.microsoft.com/office/drawing/2014/main" xmlns="" id="{047BED19-B5B8-4B51-B9D2-7B93CCDF65C0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3</xdr:col>
      <xdr:colOff>47052</xdr:colOff>
      <xdr:row>195</xdr:row>
      <xdr:rowOff>0</xdr:rowOff>
    </xdr:to>
    <xdr:sp macro="" textlink="">
      <xdr:nvSpPr>
        <xdr:cNvPr id="1102" name="rect">
          <a:extLst>
            <a:ext uri="{FF2B5EF4-FFF2-40B4-BE49-F238E27FC236}">
              <a16:creationId xmlns:a16="http://schemas.microsoft.com/office/drawing/2014/main" xmlns="" id="{EA69C115-BB12-4550-A6D9-50A15187FF65}"/>
            </a:ext>
          </a:extLst>
        </xdr:cNvPr>
        <xdr:cNvSpPr/>
      </xdr:nvSpPr>
      <xdr:spPr>
        <a:xfrm>
          <a:off x="3361188" y="4133850"/>
          <a:ext cx="48189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103" name="rect">
          <a:extLst>
            <a:ext uri="{FF2B5EF4-FFF2-40B4-BE49-F238E27FC236}">
              <a16:creationId xmlns:a16="http://schemas.microsoft.com/office/drawing/2014/main" xmlns="" id="{95680073-9147-43CF-B1D1-678D7A622625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104" name="rect">
          <a:extLst>
            <a:ext uri="{FF2B5EF4-FFF2-40B4-BE49-F238E27FC236}">
              <a16:creationId xmlns:a16="http://schemas.microsoft.com/office/drawing/2014/main" xmlns="" id="{28E4F479-90D4-4CC5-85C7-1D58ECBD4448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105" name="rect">
          <a:extLst>
            <a:ext uri="{FF2B5EF4-FFF2-40B4-BE49-F238E27FC236}">
              <a16:creationId xmlns:a16="http://schemas.microsoft.com/office/drawing/2014/main" xmlns="" id="{8BDBB017-E347-4BB8-9FB5-BA567A3F67A1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767887</xdr:colOff>
      <xdr:row>198</xdr:row>
      <xdr:rowOff>0</xdr:rowOff>
    </xdr:from>
    <xdr:to>
      <xdr:col>2</xdr:col>
      <xdr:colOff>0</xdr:colOff>
      <xdr:row>199</xdr:row>
      <xdr:rowOff>87436</xdr:rowOff>
    </xdr:to>
    <xdr:sp macro="" textlink="">
      <xdr:nvSpPr>
        <xdr:cNvPr id="1106" name="rect">
          <a:extLst>
            <a:ext uri="{FF2B5EF4-FFF2-40B4-BE49-F238E27FC236}">
              <a16:creationId xmlns:a16="http://schemas.microsoft.com/office/drawing/2014/main" xmlns="" id="{56156C25-AC68-45F1-B56C-EB85AEC8B963}"/>
            </a:ext>
          </a:extLst>
        </xdr:cNvPr>
        <xdr:cNvSpPr/>
      </xdr:nvSpPr>
      <xdr:spPr>
        <a:xfrm>
          <a:off x="596437" y="5229225"/>
          <a:ext cx="841838" cy="27793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3</xdr:col>
      <xdr:colOff>49596</xdr:colOff>
      <xdr:row>195</xdr:row>
      <xdr:rowOff>0</xdr:rowOff>
    </xdr:to>
    <xdr:sp macro="" textlink="">
      <xdr:nvSpPr>
        <xdr:cNvPr id="1107" name="rect">
          <a:extLst>
            <a:ext uri="{FF2B5EF4-FFF2-40B4-BE49-F238E27FC236}">
              <a16:creationId xmlns:a16="http://schemas.microsoft.com/office/drawing/2014/main" xmlns="" id="{C563D365-0C9C-4FB6-86F7-7FAD4E5ABAE8}"/>
            </a:ext>
          </a:extLst>
        </xdr:cNvPr>
        <xdr:cNvSpPr/>
      </xdr:nvSpPr>
      <xdr:spPr>
        <a:xfrm>
          <a:off x="3365682" y="4133850"/>
          <a:ext cx="46239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108" name="rect">
          <a:extLst>
            <a:ext uri="{FF2B5EF4-FFF2-40B4-BE49-F238E27FC236}">
              <a16:creationId xmlns:a16="http://schemas.microsoft.com/office/drawing/2014/main" xmlns="" id="{0A14A229-A3DA-4AA7-8B89-320581C3B13B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109" name="rect">
          <a:extLst>
            <a:ext uri="{FF2B5EF4-FFF2-40B4-BE49-F238E27FC236}">
              <a16:creationId xmlns:a16="http://schemas.microsoft.com/office/drawing/2014/main" xmlns="" id="{AD404F20-D437-4B69-93FC-C28D9EB70DD5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110" name="rect">
          <a:extLst>
            <a:ext uri="{FF2B5EF4-FFF2-40B4-BE49-F238E27FC236}">
              <a16:creationId xmlns:a16="http://schemas.microsoft.com/office/drawing/2014/main" xmlns="" id="{EAFAC0FD-2600-4100-B979-5D64EE6EA3DF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3</xdr:col>
      <xdr:colOff>50867</xdr:colOff>
      <xdr:row>195</xdr:row>
      <xdr:rowOff>0</xdr:rowOff>
    </xdr:to>
    <xdr:sp macro="" textlink="">
      <xdr:nvSpPr>
        <xdr:cNvPr id="1111" name="rect">
          <a:extLst>
            <a:ext uri="{FF2B5EF4-FFF2-40B4-BE49-F238E27FC236}">
              <a16:creationId xmlns:a16="http://schemas.microsoft.com/office/drawing/2014/main" xmlns="" id="{46B3F376-6900-4D87-BCCA-850A7CD5DF7D}"/>
            </a:ext>
          </a:extLst>
        </xdr:cNvPr>
        <xdr:cNvSpPr/>
      </xdr:nvSpPr>
      <xdr:spPr>
        <a:xfrm>
          <a:off x="3365682" y="4133850"/>
          <a:ext cx="4751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2053777</xdr:colOff>
      <xdr:row>195</xdr:row>
      <xdr:rowOff>0</xdr:rowOff>
    </xdr:to>
    <xdr:sp macro="" textlink="">
      <xdr:nvSpPr>
        <xdr:cNvPr id="1112" name="rect">
          <a:extLst>
            <a:ext uri="{FF2B5EF4-FFF2-40B4-BE49-F238E27FC236}">
              <a16:creationId xmlns:a16="http://schemas.microsoft.com/office/drawing/2014/main" xmlns="" id="{F5AE8BAD-F778-4F09-9E8F-142D860BFB04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2053777</xdr:colOff>
      <xdr:row>195</xdr:row>
      <xdr:rowOff>0</xdr:rowOff>
    </xdr:to>
    <xdr:sp macro="" textlink="">
      <xdr:nvSpPr>
        <xdr:cNvPr id="1113" name="rect">
          <a:extLst>
            <a:ext uri="{FF2B5EF4-FFF2-40B4-BE49-F238E27FC236}">
              <a16:creationId xmlns:a16="http://schemas.microsoft.com/office/drawing/2014/main" xmlns="" id="{353487A3-39C2-4D7D-9F7A-7A25B53C7C92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2053777</xdr:colOff>
      <xdr:row>195</xdr:row>
      <xdr:rowOff>0</xdr:rowOff>
    </xdr:to>
    <xdr:sp macro="" textlink="">
      <xdr:nvSpPr>
        <xdr:cNvPr id="1114" name="rect">
          <a:extLst>
            <a:ext uri="{FF2B5EF4-FFF2-40B4-BE49-F238E27FC236}">
              <a16:creationId xmlns:a16="http://schemas.microsoft.com/office/drawing/2014/main" xmlns="" id="{315D753B-C362-4A93-8732-F63CF99DFA8C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777546</xdr:colOff>
      <xdr:row>198</xdr:row>
      <xdr:rowOff>12241</xdr:rowOff>
    </xdr:from>
    <xdr:to>
      <xdr:col>2</xdr:col>
      <xdr:colOff>0</xdr:colOff>
      <xdr:row>199</xdr:row>
      <xdr:rowOff>101426</xdr:rowOff>
    </xdr:to>
    <xdr:sp macro="" textlink="">
      <xdr:nvSpPr>
        <xdr:cNvPr id="1115" name="rect">
          <a:extLst>
            <a:ext uri="{FF2B5EF4-FFF2-40B4-BE49-F238E27FC236}">
              <a16:creationId xmlns:a16="http://schemas.microsoft.com/office/drawing/2014/main" xmlns="" id="{D7CC8D56-4C16-4651-B48F-C5DAD24FBB2E}"/>
            </a:ext>
          </a:extLst>
        </xdr:cNvPr>
        <xdr:cNvSpPr/>
      </xdr:nvSpPr>
      <xdr:spPr>
        <a:xfrm>
          <a:off x="596571" y="5241466"/>
          <a:ext cx="841704" cy="2796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777546</xdr:colOff>
      <xdr:row>198</xdr:row>
      <xdr:rowOff>0</xdr:rowOff>
    </xdr:from>
    <xdr:to>
      <xdr:col>2</xdr:col>
      <xdr:colOff>0</xdr:colOff>
      <xdr:row>199</xdr:row>
      <xdr:rowOff>101426</xdr:rowOff>
    </xdr:to>
    <xdr:sp macro="" textlink="">
      <xdr:nvSpPr>
        <xdr:cNvPr id="1116" name="rect">
          <a:extLst>
            <a:ext uri="{FF2B5EF4-FFF2-40B4-BE49-F238E27FC236}">
              <a16:creationId xmlns:a16="http://schemas.microsoft.com/office/drawing/2014/main" xmlns="" id="{459B07F0-7CAB-4FB3-BBE5-08ABE6BC05C5}"/>
            </a:ext>
          </a:extLst>
        </xdr:cNvPr>
        <xdr:cNvSpPr/>
      </xdr:nvSpPr>
      <xdr:spPr>
        <a:xfrm>
          <a:off x="596571" y="5229225"/>
          <a:ext cx="841704" cy="29192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777546</xdr:colOff>
      <xdr:row>198</xdr:row>
      <xdr:rowOff>0</xdr:rowOff>
    </xdr:from>
    <xdr:to>
      <xdr:col>1</xdr:col>
      <xdr:colOff>0</xdr:colOff>
      <xdr:row>199</xdr:row>
      <xdr:rowOff>101426</xdr:rowOff>
    </xdr:to>
    <xdr:sp macro="" textlink="">
      <xdr:nvSpPr>
        <xdr:cNvPr id="1117" name="rect">
          <a:extLst>
            <a:ext uri="{FF2B5EF4-FFF2-40B4-BE49-F238E27FC236}">
              <a16:creationId xmlns:a16="http://schemas.microsoft.com/office/drawing/2014/main" xmlns="" id="{495E0E05-86F2-46B0-9240-79D64613AA49}"/>
            </a:ext>
          </a:extLst>
        </xdr:cNvPr>
        <xdr:cNvSpPr/>
      </xdr:nvSpPr>
      <xdr:spPr>
        <a:xfrm>
          <a:off x="596571" y="5229225"/>
          <a:ext cx="3504" cy="29192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777546</xdr:colOff>
      <xdr:row>198</xdr:row>
      <xdr:rowOff>0</xdr:rowOff>
    </xdr:from>
    <xdr:to>
      <xdr:col>2</xdr:col>
      <xdr:colOff>0</xdr:colOff>
      <xdr:row>199</xdr:row>
      <xdr:rowOff>101426</xdr:rowOff>
    </xdr:to>
    <xdr:sp macro="" textlink="">
      <xdr:nvSpPr>
        <xdr:cNvPr id="1118" name="rect">
          <a:extLst>
            <a:ext uri="{FF2B5EF4-FFF2-40B4-BE49-F238E27FC236}">
              <a16:creationId xmlns:a16="http://schemas.microsoft.com/office/drawing/2014/main" xmlns="" id="{C14E98E8-FBFF-4DA1-8791-19D82C3D9589}"/>
            </a:ext>
          </a:extLst>
        </xdr:cNvPr>
        <xdr:cNvSpPr/>
      </xdr:nvSpPr>
      <xdr:spPr>
        <a:xfrm>
          <a:off x="596571" y="5229225"/>
          <a:ext cx="841704" cy="29192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3</xdr:col>
      <xdr:colOff>48324</xdr:colOff>
      <xdr:row>195</xdr:row>
      <xdr:rowOff>0</xdr:rowOff>
    </xdr:to>
    <xdr:sp macro="" textlink="">
      <xdr:nvSpPr>
        <xdr:cNvPr id="1119" name="rect">
          <a:extLst>
            <a:ext uri="{FF2B5EF4-FFF2-40B4-BE49-F238E27FC236}">
              <a16:creationId xmlns:a16="http://schemas.microsoft.com/office/drawing/2014/main" xmlns="" id="{E2B46378-9B0F-453B-B86A-B3856C584F11}"/>
            </a:ext>
          </a:extLst>
        </xdr:cNvPr>
        <xdr:cNvSpPr/>
      </xdr:nvSpPr>
      <xdr:spPr>
        <a:xfrm>
          <a:off x="3365682" y="4133850"/>
          <a:ext cx="44967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120" name="rect">
          <a:extLst>
            <a:ext uri="{FF2B5EF4-FFF2-40B4-BE49-F238E27FC236}">
              <a16:creationId xmlns:a16="http://schemas.microsoft.com/office/drawing/2014/main" xmlns="" id="{CBA2A711-7A14-4AA9-8BC2-885DBEBE67FE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121" name="rect">
          <a:extLst>
            <a:ext uri="{FF2B5EF4-FFF2-40B4-BE49-F238E27FC236}">
              <a16:creationId xmlns:a16="http://schemas.microsoft.com/office/drawing/2014/main" xmlns="" id="{EE7EAC57-95DB-4D3C-B7A7-0D87F23138EE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122" name="rect">
          <a:extLst>
            <a:ext uri="{FF2B5EF4-FFF2-40B4-BE49-F238E27FC236}">
              <a16:creationId xmlns:a16="http://schemas.microsoft.com/office/drawing/2014/main" xmlns="" id="{BA73F72B-D714-4BC3-B923-2C009531D312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3</xdr:col>
      <xdr:colOff>48324</xdr:colOff>
      <xdr:row>195</xdr:row>
      <xdr:rowOff>0</xdr:rowOff>
    </xdr:to>
    <xdr:sp macro="" textlink="">
      <xdr:nvSpPr>
        <xdr:cNvPr id="1123" name="rect">
          <a:extLst>
            <a:ext uri="{FF2B5EF4-FFF2-40B4-BE49-F238E27FC236}">
              <a16:creationId xmlns:a16="http://schemas.microsoft.com/office/drawing/2014/main" xmlns="" id="{86B5F7CE-13A6-44B0-922B-9EB725B78799}"/>
            </a:ext>
          </a:extLst>
        </xdr:cNvPr>
        <xdr:cNvSpPr/>
      </xdr:nvSpPr>
      <xdr:spPr>
        <a:xfrm>
          <a:off x="3365682" y="4133850"/>
          <a:ext cx="44967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124" name="rect">
          <a:extLst>
            <a:ext uri="{FF2B5EF4-FFF2-40B4-BE49-F238E27FC236}">
              <a16:creationId xmlns:a16="http://schemas.microsoft.com/office/drawing/2014/main" xmlns="" id="{E9949707-9EC9-4E66-A8A6-28AE5A4E91DD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125" name="rect">
          <a:extLst>
            <a:ext uri="{FF2B5EF4-FFF2-40B4-BE49-F238E27FC236}">
              <a16:creationId xmlns:a16="http://schemas.microsoft.com/office/drawing/2014/main" xmlns="" id="{258E4512-E9DF-43A1-976E-AF3A3F44759B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126" name="rect">
          <a:extLst>
            <a:ext uri="{FF2B5EF4-FFF2-40B4-BE49-F238E27FC236}">
              <a16:creationId xmlns:a16="http://schemas.microsoft.com/office/drawing/2014/main" xmlns="" id="{690243D6-DB71-4962-B263-7756AD0E6561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772717</xdr:colOff>
      <xdr:row>199</xdr:row>
      <xdr:rowOff>0</xdr:rowOff>
    </xdr:from>
    <xdr:to>
      <xdr:col>2</xdr:col>
      <xdr:colOff>0</xdr:colOff>
      <xdr:row>200</xdr:row>
      <xdr:rowOff>101426</xdr:rowOff>
    </xdr:to>
    <xdr:sp macro="" textlink="">
      <xdr:nvSpPr>
        <xdr:cNvPr id="1127" name="rect">
          <a:extLst>
            <a:ext uri="{FF2B5EF4-FFF2-40B4-BE49-F238E27FC236}">
              <a16:creationId xmlns:a16="http://schemas.microsoft.com/office/drawing/2014/main" xmlns="" id="{061B2680-DDE7-4C89-83DD-7707BC0CBD00}"/>
            </a:ext>
          </a:extLst>
        </xdr:cNvPr>
        <xdr:cNvSpPr/>
      </xdr:nvSpPr>
      <xdr:spPr>
        <a:xfrm>
          <a:off x="601267" y="5419725"/>
          <a:ext cx="837008" cy="32050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3</xdr:col>
      <xdr:colOff>50867</xdr:colOff>
      <xdr:row>195</xdr:row>
      <xdr:rowOff>0</xdr:rowOff>
    </xdr:to>
    <xdr:sp macro="" textlink="">
      <xdr:nvSpPr>
        <xdr:cNvPr id="1128" name="rect">
          <a:extLst>
            <a:ext uri="{FF2B5EF4-FFF2-40B4-BE49-F238E27FC236}">
              <a16:creationId xmlns:a16="http://schemas.microsoft.com/office/drawing/2014/main" xmlns="" id="{73EBE25C-8B0E-4A1B-B4F8-9AE316915FBA}"/>
            </a:ext>
          </a:extLst>
        </xdr:cNvPr>
        <xdr:cNvSpPr/>
      </xdr:nvSpPr>
      <xdr:spPr>
        <a:xfrm>
          <a:off x="3360651" y="4133850"/>
          <a:ext cx="52541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129" name="rect">
          <a:extLst>
            <a:ext uri="{FF2B5EF4-FFF2-40B4-BE49-F238E27FC236}">
              <a16:creationId xmlns:a16="http://schemas.microsoft.com/office/drawing/2014/main" xmlns="" id="{2334E79C-3999-4E3E-87DE-8EA7D6F660F2}"/>
            </a:ext>
          </a:extLst>
        </xdr:cNvPr>
        <xdr:cNvSpPr/>
      </xdr:nvSpPr>
      <xdr:spPr>
        <a:xfrm>
          <a:off x="3360651" y="4133850"/>
          <a:ext cx="3082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130" name="rect">
          <a:extLst>
            <a:ext uri="{FF2B5EF4-FFF2-40B4-BE49-F238E27FC236}">
              <a16:creationId xmlns:a16="http://schemas.microsoft.com/office/drawing/2014/main" xmlns="" id="{C8F0E56D-AAB6-49D8-9C93-F62FBCF16211}"/>
            </a:ext>
          </a:extLst>
        </xdr:cNvPr>
        <xdr:cNvSpPr/>
      </xdr:nvSpPr>
      <xdr:spPr>
        <a:xfrm>
          <a:off x="3360651" y="4133850"/>
          <a:ext cx="3082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131" name="rect">
          <a:extLst>
            <a:ext uri="{FF2B5EF4-FFF2-40B4-BE49-F238E27FC236}">
              <a16:creationId xmlns:a16="http://schemas.microsoft.com/office/drawing/2014/main" xmlns="" id="{8CDA19FD-BEF2-418E-B39A-ED5C4C6F5B27}"/>
            </a:ext>
          </a:extLst>
        </xdr:cNvPr>
        <xdr:cNvSpPr/>
      </xdr:nvSpPr>
      <xdr:spPr>
        <a:xfrm>
          <a:off x="3360651" y="4133850"/>
          <a:ext cx="3082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3</xdr:col>
      <xdr:colOff>52139</xdr:colOff>
      <xdr:row>195</xdr:row>
      <xdr:rowOff>0</xdr:rowOff>
    </xdr:to>
    <xdr:sp macro="" textlink="">
      <xdr:nvSpPr>
        <xdr:cNvPr id="1132" name="rect">
          <a:extLst>
            <a:ext uri="{FF2B5EF4-FFF2-40B4-BE49-F238E27FC236}">
              <a16:creationId xmlns:a16="http://schemas.microsoft.com/office/drawing/2014/main" xmlns="" id="{39BC0FAF-CAD3-40A7-82E5-211494F0923F}"/>
            </a:ext>
          </a:extLst>
        </xdr:cNvPr>
        <xdr:cNvSpPr/>
      </xdr:nvSpPr>
      <xdr:spPr>
        <a:xfrm>
          <a:off x="3360651" y="4133850"/>
          <a:ext cx="53813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2058271</xdr:colOff>
      <xdr:row>195</xdr:row>
      <xdr:rowOff>0</xdr:rowOff>
    </xdr:to>
    <xdr:sp macro="" textlink="">
      <xdr:nvSpPr>
        <xdr:cNvPr id="1133" name="rect">
          <a:extLst>
            <a:ext uri="{FF2B5EF4-FFF2-40B4-BE49-F238E27FC236}">
              <a16:creationId xmlns:a16="http://schemas.microsoft.com/office/drawing/2014/main" xmlns="" id="{033B6523-331A-4EC3-90AC-29D242025C88}"/>
            </a:ext>
          </a:extLst>
        </xdr:cNvPr>
        <xdr:cNvSpPr/>
      </xdr:nvSpPr>
      <xdr:spPr>
        <a:xfrm>
          <a:off x="3360651" y="4133850"/>
          <a:ext cx="2545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2058271</xdr:colOff>
      <xdr:row>195</xdr:row>
      <xdr:rowOff>0</xdr:rowOff>
    </xdr:to>
    <xdr:sp macro="" textlink="">
      <xdr:nvSpPr>
        <xdr:cNvPr id="1134" name="rect">
          <a:extLst>
            <a:ext uri="{FF2B5EF4-FFF2-40B4-BE49-F238E27FC236}">
              <a16:creationId xmlns:a16="http://schemas.microsoft.com/office/drawing/2014/main" xmlns="" id="{1EDECA68-03C7-4889-B73A-AA7EA7109552}"/>
            </a:ext>
          </a:extLst>
        </xdr:cNvPr>
        <xdr:cNvSpPr/>
      </xdr:nvSpPr>
      <xdr:spPr>
        <a:xfrm>
          <a:off x="3360651" y="4133850"/>
          <a:ext cx="2545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2058271</xdr:colOff>
      <xdr:row>195</xdr:row>
      <xdr:rowOff>0</xdr:rowOff>
    </xdr:to>
    <xdr:sp macro="" textlink="">
      <xdr:nvSpPr>
        <xdr:cNvPr id="1135" name="rect">
          <a:extLst>
            <a:ext uri="{FF2B5EF4-FFF2-40B4-BE49-F238E27FC236}">
              <a16:creationId xmlns:a16="http://schemas.microsoft.com/office/drawing/2014/main" xmlns="" id="{68BBF774-17EA-46B1-8557-02A3EE8FEDE3}"/>
            </a:ext>
          </a:extLst>
        </xdr:cNvPr>
        <xdr:cNvSpPr/>
      </xdr:nvSpPr>
      <xdr:spPr>
        <a:xfrm>
          <a:off x="3360651" y="4133850"/>
          <a:ext cx="2545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772717</xdr:colOff>
      <xdr:row>197</xdr:row>
      <xdr:rowOff>0</xdr:rowOff>
    </xdr:from>
    <xdr:to>
      <xdr:col>2</xdr:col>
      <xdr:colOff>0</xdr:colOff>
      <xdr:row>198</xdr:row>
      <xdr:rowOff>87436</xdr:rowOff>
    </xdr:to>
    <xdr:sp macro="" textlink="">
      <xdr:nvSpPr>
        <xdr:cNvPr id="1136" name="rect">
          <a:extLst>
            <a:ext uri="{FF2B5EF4-FFF2-40B4-BE49-F238E27FC236}">
              <a16:creationId xmlns:a16="http://schemas.microsoft.com/office/drawing/2014/main" xmlns="" id="{CA3EB6CE-D5A2-4837-8992-11F45CDE8740}"/>
            </a:ext>
          </a:extLst>
        </xdr:cNvPr>
        <xdr:cNvSpPr/>
      </xdr:nvSpPr>
      <xdr:spPr>
        <a:xfrm>
          <a:off x="601267" y="5010150"/>
          <a:ext cx="837008" cy="30651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772717</xdr:colOff>
      <xdr:row>197</xdr:row>
      <xdr:rowOff>0</xdr:rowOff>
    </xdr:from>
    <xdr:to>
      <xdr:col>2</xdr:col>
      <xdr:colOff>0</xdr:colOff>
      <xdr:row>198</xdr:row>
      <xdr:rowOff>87436</xdr:rowOff>
    </xdr:to>
    <xdr:sp macro="" textlink="">
      <xdr:nvSpPr>
        <xdr:cNvPr id="1137" name="rect">
          <a:extLst>
            <a:ext uri="{FF2B5EF4-FFF2-40B4-BE49-F238E27FC236}">
              <a16:creationId xmlns:a16="http://schemas.microsoft.com/office/drawing/2014/main" xmlns="" id="{67B5F4B6-5230-49AE-A5B0-12231F5D86C2}"/>
            </a:ext>
          </a:extLst>
        </xdr:cNvPr>
        <xdr:cNvSpPr/>
      </xdr:nvSpPr>
      <xdr:spPr>
        <a:xfrm>
          <a:off x="601267" y="5010150"/>
          <a:ext cx="837008" cy="30651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772717</xdr:colOff>
      <xdr:row>197</xdr:row>
      <xdr:rowOff>0</xdr:rowOff>
    </xdr:from>
    <xdr:to>
      <xdr:col>1</xdr:col>
      <xdr:colOff>0</xdr:colOff>
      <xdr:row>198</xdr:row>
      <xdr:rowOff>87436</xdr:rowOff>
    </xdr:to>
    <xdr:sp macro="" textlink="">
      <xdr:nvSpPr>
        <xdr:cNvPr id="1138" name="rect">
          <a:extLst>
            <a:ext uri="{FF2B5EF4-FFF2-40B4-BE49-F238E27FC236}">
              <a16:creationId xmlns:a16="http://schemas.microsoft.com/office/drawing/2014/main" xmlns="" id="{9903334F-AEAA-41EC-B237-0A296690E702}"/>
            </a:ext>
          </a:extLst>
        </xdr:cNvPr>
        <xdr:cNvSpPr/>
      </xdr:nvSpPr>
      <xdr:spPr>
        <a:xfrm>
          <a:off x="601267" y="5010150"/>
          <a:ext cx="0" cy="30651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772717</xdr:colOff>
      <xdr:row>197</xdr:row>
      <xdr:rowOff>0</xdr:rowOff>
    </xdr:from>
    <xdr:to>
      <xdr:col>2</xdr:col>
      <xdr:colOff>0</xdr:colOff>
      <xdr:row>198</xdr:row>
      <xdr:rowOff>87436</xdr:rowOff>
    </xdr:to>
    <xdr:sp macro="" textlink="">
      <xdr:nvSpPr>
        <xdr:cNvPr id="1139" name="rect">
          <a:extLst>
            <a:ext uri="{FF2B5EF4-FFF2-40B4-BE49-F238E27FC236}">
              <a16:creationId xmlns:a16="http://schemas.microsoft.com/office/drawing/2014/main" xmlns="" id="{A32A380A-BACD-4FDA-B8BF-0F3E1DDE534F}"/>
            </a:ext>
          </a:extLst>
        </xdr:cNvPr>
        <xdr:cNvSpPr/>
      </xdr:nvSpPr>
      <xdr:spPr>
        <a:xfrm>
          <a:off x="601267" y="5010150"/>
          <a:ext cx="837008" cy="30651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3</xdr:col>
      <xdr:colOff>47052</xdr:colOff>
      <xdr:row>195</xdr:row>
      <xdr:rowOff>0</xdr:rowOff>
    </xdr:to>
    <xdr:sp macro="" textlink="">
      <xdr:nvSpPr>
        <xdr:cNvPr id="1140" name="rect">
          <a:extLst>
            <a:ext uri="{FF2B5EF4-FFF2-40B4-BE49-F238E27FC236}">
              <a16:creationId xmlns:a16="http://schemas.microsoft.com/office/drawing/2014/main" xmlns="" id="{86196FFB-9DA8-4088-A16E-919F9DFDA746}"/>
            </a:ext>
          </a:extLst>
        </xdr:cNvPr>
        <xdr:cNvSpPr/>
      </xdr:nvSpPr>
      <xdr:spPr>
        <a:xfrm>
          <a:off x="3361188" y="4133850"/>
          <a:ext cx="48189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141" name="rect">
          <a:extLst>
            <a:ext uri="{FF2B5EF4-FFF2-40B4-BE49-F238E27FC236}">
              <a16:creationId xmlns:a16="http://schemas.microsoft.com/office/drawing/2014/main" xmlns="" id="{A73CBDAE-AB6E-4D1F-A230-6FC22B45457C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142" name="rect">
          <a:extLst>
            <a:ext uri="{FF2B5EF4-FFF2-40B4-BE49-F238E27FC236}">
              <a16:creationId xmlns:a16="http://schemas.microsoft.com/office/drawing/2014/main" xmlns="" id="{3538B522-8066-4062-84CF-ADE90041C52D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143" name="rect">
          <a:extLst>
            <a:ext uri="{FF2B5EF4-FFF2-40B4-BE49-F238E27FC236}">
              <a16:creationId xmlns:a16="http://schemas.microsoft.com/office/drawing/2014/main" xmlns="" id="{9F7E9A8D-7353-4FE2-9F69-E220675AB16E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3</xdr:col>
      <xdr:colOff>47052</xdr:colOff>
      <xdr:row>195</xdr:row>
      <xdr:rowOff>0</xdr:rowOff>
    </xdr:to>
    <xdr:sp macro="" textlink="">
      <xdr:nvSpPr>
        <xdr:cNvPr id="1144" name="rect">
          <a:extLst>
            <a:ext uri="{FF2B5EF4-FFF2-40B4-BE49-F238E27FC236}">
              <a16:creationId xmlns:a16="http://schemas.microsoft.com/office/drawing/2014/main" xmlns="" id="{71EE22B4-EC18-4BDB-B41E-2F451A3797B2}"/>
            </a:ext>
          </a:extLst>
        </xdr:cNvPr>
        <xdr:cNvSpPr/>
      </xdr:nvSpPr>
      <xdr:spPr>
        <a:xfrm>
          <a:off x="3361188" y="4133850"/>
          <a:ext cx="48189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145" name="rect">
          <a:extLst>
            <a:ext uri="{FF2B5EF4-FFF2-40B4-BE49-F238E27FC236}">
              <a16:creationId xmlns:a16="http://schemas.microsoft.com/office/drawing/2014/main" xmlns="" id="{B7426840-0638-42A3-BA04-F1A8F0AA20BF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146" name="rect">
          <a:extLst>
            <a:ext uri="{FF2B5EF4-FFF2-40B4-BE49-F238E27FC236}">
              <a16:creationId xmlns:a16="http://schemas.microsoft.com/office/drawing/2014/main" xmlns="" id="{3568C5E2-CD16-4A03-A7AB-9277A25134AD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147" name="rect">
          <a:extLst>
            <a:ext uri="{FF2B5EF4-FFF2-40B4-BE49-F238E27FC236}">
              <a16:creationId xmlns:a16="http://schemas.microsoft.com/office/drawing/2014/main" xmlns="" id="{50540020-4ECF-43D9-9391-784E573729A1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767887</xdr:colOff>
      <xdr:row>198</xdr:row>
      <xdr:rowOff>0</xdr:rowOff>
    </xdr:from>
    <xdr:to>
      <xdr:col>2</xdr:col>
      <xdr:colOff>0</xdr:colOff>
      <xdr:row>199</xdr:row>
      <xdr:rowOff>87436</xdr:rowOff>
    </xdr:to>
    <xdr:sp macro="" textlink="">
      <xdr:nvSpPr>
        <xdr:cNvPr id="1148" name="rect">
          <a:extLst>
            <a:ext uri="{FF2B5EF4-FFF2-40B4-BE49-F238E27FC236}">
              <a16:creationId xmlns:a16="http://schemas.microsoft.com/office/drawing/2014/main" xmlns="" id="{6ADA68F2-D02A-493B-8FBD-3C80487C919D}"/>
            </a:ext>
          </a:extLst>
        </xdr:cNvPr>
        <xdr:cNvSpPr/>
      </xdr:nvSpPr>
      <xdr:spPr>
        <a:xfrm>
          <a:off x="596437" y="5229225"/>
          <a:ext cx="841838" cy="27793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3</xdr:col>
      <xdr:colOff>49596</xdr:colOff>
      <xdr:row>195</xdr:row>
      <xdr:rowOff>0</xdr:rowOff>
    </xdr:to>
    <xdr:sp macro="" textlink="">
      <xdr:nvSpPr>
        <xdr:cNvPr id="1149" name="rect">
          <a:extLst>
            <a:ext uri="{FF2B5EF4-FFF2-40B4-BE49-F238E27FC236}">
              <a16:creationId xmlns:a16="http://schemas.microsoft.com/office/drawing/2014/main" xmlns="" id="{83745487-D015-42F4-85F5-B5EBD7506869}"/>
            </a:ext>
          </a:extLst>
        </xdr:cNvPr>
        <xdr:cNvSpPr/>
      </xdr:nvSpPr>
      <xdr:spPr>
        <a:xfrm>
          <a:off x="3365682" y="4133850"/>
          <a:ext cx="46239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150" name="rect">
          <a:extLst>
            <a:ext uri="{FF2B5EF4-FFF2-40B4-BE49-F238E27FC236}">
              <a16:creationId xmlns:a16="http://schemas.microsoft.com/office/drawing/2014/main" xmlns="" id="{0A1BBD5B-A197-47AE-8D69-64D4412E1A6D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151" name="rect">
          <a:extLst>
            <a:ext uri="{FF2B5EF4-FFF2-40B4-BE49-F238E27FC236}">
              <a16:creationId xmlns:a16="http://schemas.microsoft.com/office/drawing/2014/main" xmlns="" id="{21C7EC26-84F6-4A18-ADE8-6FAC01F2329E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152" name="rect">
          <a:extLst>
            <a:ext uri="{FF2B5EF4-FFF2-40B4-BE49-F238E27FC236}">
              <a16:creationId xmlns:a16="http://schemas.microsoft.com/office/drawing/2014/main" xmlns="" id="{9AA21F2C-AD30-4C09-A573-7EBDED06C6BA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3</xdr:col>
      <xdr:colOff>50867</xdr:colOff>
      <xdr:row>195</xdr:row>
      <xdr:rowOff>0</xdr:rowOff>
    </xdr:to>
    <xdr:sp macro="" textlink="">
      <xdr:nvSpPr>
        <xdr:cNvPr id="1153" name="rect">
          <a:extLst>
            <a:ext uri="{FF2B5EF4-FFF2-40B4-BE49-F238E27FC236}">
              <a16:creationId xmlns:a16="http://schemas.microsoft.com/office/drawing/2014/main" xmlns="" id="{6DA4AD54-4654-4914-8C49-C46D8A48189D}"/>
            </a:ext>
          </a:extLst>
        </xdr:cNvPr>
        <xdr:cNvSpPr/>
      </xdr:nvSpPr>
      <xdr:spPr>
        <a:xfrm>
          <a:off x="3365682" y="4133850"/>
          <a:ext cx="4751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2053777</xdr:colOff>
      <xdr:row>195</xdr:row>
      <xdr:rowOff>0</xdr:rowOff>
    </xdr:to>
    <xdr:sp macro="" textlink="">
      <xdr:nvSpPr>
        <xdr:cNvPr id="1154" name="rect">
          <a:extLst>
            <a:ext uri="{FF2B5EF4-FFF2-40B4-BE49-F238E27FC236}">
              <a16:creationId xmlns:a16="http://schemas.microsoft.com/office/drawing/2014/main" xmlns="" id="{CB232AD5-F08A-428C-8E53-2251B30769AE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2053777</xdr:colOff>
      <xdr:row>195</xdr:row>
      <xdr:rowOff>0</xdr:rowOff>
    </xdr:to>
    <xdr:sp macro="" textlink="">
      <xdr:nvSpPr>
        <xdr:cNvPr id="1155" name="rect">
          <a:extLst>
            <a:ext uri="{FF2B5EF4-FFF2-40B4-BE49-F238E27FC236}">
              <a16:creationId xmlns:a16="http://schemas.microsoft.com/office/drawing/2014/main" xmlns="" id="{1666BDF9-CDE9-4B34-B513-066CAC0C5CB9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2053777</xdr:colOff>
      <xdr:row>195</xdr:row>
      <xdr:rowOff>0</xdr:rowOff>
    </xdr:to>
    <xdr:sp macro="" textlink="">
      <xdr:nvSpPr>
        <xdr:cNvPr id="1156" name="rect">
          <a:extLst>
            <a:ext uri="{FF2B5EF4-FFF2-40B4-BE49-F238E27FC236}">
              <a16:creationId xmlns:a16="http://schemas.microsoft.com/office/drawing/2014/main" xmlns="" id="{A20F7768-287F-4D7B-8580-A75EFD65A38C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777546</xdr:colOff>
      <xdr:row>198</xdr:row>
      <xdr:rowOff>12241</xdr:rowOff>
    </xdr:from>
    <xdr:to>
      <xdr:col>2</xdr:col>
      <xdr:colOff>0</xdr:colOff>
      <xdr:row>199</xdr:row>
      <xdr:rowOff>101426</xdr:rowOff>
    </xdr:to>
    <xdr:sp macro="" textlink="">
      <xdr:nvSpPr>
        <xdr:cNvPr id="1157" name="rect">
          <a:extLst>
            <a:ext uri="{FF2B5EF4-FFF2-40B4-BE49-F238E27FC236}">
              <a16:creationId xmlns:a16="http://schemas.microsoft.com/office/drawing/2014/main" xmlns="" id="{B947CD93-265F-46F6-B9D8-3E6143C9ED9A}"/>
            </a:ext>
          </a:extLst>
        </xdr:cNvPr>
        <xdr:cNvSpPr/>
      </xdr:nvSpPr>
      <xdr:spPr>
        <a:xfrm>
          <a:off x="596571" y="5241466"/>
          <a:ext cx="841704" cy="2796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777546</xdr:colOff>
      <xdr:row>198</xdr:row>
      <xdr:rowOff>0</xdr:rowOff>
    </xdr:from>
    <xdr:to>
      <xdr:col>2</xdr:col>
      <xdr:colOff>0</xdr:colOff>
      <xdr:row>199</xdr:row>
      <xdr:rowOff>101426</xdr:rowOff>
    </xdr:to>
    <xdr:sp macro="" textlink="">
      <xdr:nvSpPr>
        <xdr:cNvPr id="1158" name="rect">
          <a:extLst>
            <a:ext uri="{FF2B5EF4-FFF2-40B4-BE49-F238E27FC236}">
              <a16:creationId xmlns:a16="http://schemas.microsoft.com/office/drawing/2014/main" xmlns="" id="{C65E3DB0-3C0E-45CB-92DD-7DD1357E8FA0}"/>
            </a:ext>
          </a:extLst>
        </xdr:cNvPr>
        <xdr:cNvSpPr/>
      </xdr:nvSpPr>
      <xdr:spPr>
        <a:xfrm>
          <a:off x="596571" y="5229225"/>
          <a:ext cx="841704" cy="29192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777546</xdr:colOff>
      <xdr:row>198</xdr:row>
      <xdr:rowOff>0</xdr:rowOff>
    </xdr:from>
    <xdr:to>
      <xdr:col>1</xdr:col>
      <xdr:colOff>0</xdr:colOff>
      <xdr:row>199</xdr:row>
      <xdr:rowOff>101426</xdr:rowOff>
    </xdr:to>
    <xdr:sp macro="" textlink="">
      <xdr:nvSpPr>
        <xdr:cNvPr id="1159" name="rect">
          <a:extLst>
            <a:ext uri="{FF2B5EF4-FFF2-40B4-BE49-F238E27FC236}">
              <a16:creationId xmlns:a16="http://schemas.microsoft.com/office/drawing/2014/main" xmlns="" id="{B9B6A482-D95F-4CB1-8659-13A67D792A0A}"/>
            </a:ext>
          </a:extLst>
        </xdr:cNvPr>
        <xdr:cNvSpPr/>
      </xdr:nvSpPr>
      <xdr:spPr>
        <a:xfrm>
          <a:off x="596571" y="5229225"/>
          <a:ext cx="3504" cy="29192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777546</xdr:colOff>
      <xdr:row>198</xdr:row>
      <xdr:rowOff>0</xdr:rowOff>
    </xdr:from>
    <xdr:to>
      <xdr:col>2</xdr:col>
      <xdr:colOff>0</xdr:colOff>
      <xdr:row>199</xdr:row>
      <xdr:rowOff>101426</xdr:rowOff>
    </xdr:to>
    <xdr:sp macro="" textlink="">
      <xdr:nvSpPr>
        <xdr:cNvPr id="1160" name="rect">
          <a:extLst>
            <a:ext uri="{FF2B5EF4-FFF2-40B4-BE49-F238E27FC236}">
              <a16:creationId xmlns:a16="http://schemas.microsoft.com/office/drawing/2014/main" xmlns="" id="{249E155D-7ED4-48B1-966D-E4378C557142}"/>
            </a:ext>
          </a:extLst>
        </xdr:cNvPr>
        <xdr:cNvSpPr/>
      </xdr:nvSpPr>
      <xdr:spPr>
        <a:xfrm>
          <a:off x="596571" y="5229225"/>
          <a:ext cx="841704" cy="29192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3</xdr:col>
      <xdr:colOff>48324</xdr:colOff>
      <xdr:row>195</xdr:row>
      <xdr:rowOff>0</xdr:rowOff>
    </xdr:to>
    <xdr:sp macro="" textlink="">
      <xdr:nvSpPr>
        <xdr:cNvPr id="1161" name="rect">
          <a:extLst>
            <a:ext uri="{FF2B5EF4-FFF2-40B4-BE49-F238E27FC236}">
              <a16:creationId xmlns:a16="http://schemas.microsoft.com/office/drawing/2014/main" xmlns="" id="{88DFAF82-91CF-47DF-81F3-2E27008C2852}"/>
            </a:ext>
          </a:extLst>
        </xdr:cNvPr>
        <xdr:cNvSpPr/>
      </xdr:nvSpPr>
      <xdr:spPr>
        <a:xfrm>
          <a:off x="3365682" y="4133850"/>
          <a:ext cx="44967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162" name="rect">
          <a:extLst>
            <a:ext uri="{FF2B5EF4-FFF2-40B4-BE49-F238E27FC236}">
              <a16:creationId xmlns:a16="http://schemas.microsoft.com/office/drawing/2014/main" xmlns="" id="{DD2F5DC9-5C87-4DE1-8871-9377B8522296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163" name="rect">
          <a:extLst>
            <a:ext uri="{FF2B5EF4-FFF2-40B4-BE49-F238E27FC236}">
              <a16:creationId xmlns:a16="http://schemas.microsoft.com/office/drawing/2014/main" xmlns="" id="{C56467F2-DD26-499D-B43E-4E606466BFDF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164" name="rect">
          <a:extLst>
            <a:ext uri="{FF2B5EF4-FFF2-40B4-BE49-F238E27FC236}">
              <a16:creationId xmlns:a16="http://schemas.microsoft.com/office/drawing/2014/main" xmlns="" id="{32E6260B-A990-4F4A-ADCF-649661B825CA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3</xdr:col>
      <xdr:colOff>48324</xdr:colOff>
      <xdr:row>195</xdr:row>
      <xdr:rowOff>0</xdr:rowOff>
    </xdr:to>
    <xdr:sp macro="" textlink="">
      <xdr:nvSpPr>
        <xdr:cNvPr id="1165" name="rect">
          <a:extLst>
            <a:ext uri="{FF2B5EF4-FFF2-40B4-BE49-F238E27FC236}">
              <a16:creationId xmlns:a16="http://schemas.microsoft.com/office/drawing/2014/main" xmlns="" id="{8BEDFDDE-CA69-43B6-BBD3-A6716B5B1C58}"/>
            </a:ext>
          </a:extLst>
        </xdr:cNvPr>
        <xdr:cNvSpPr/>
      </xdr:nvSpPr>
      <xdr:spPr>
        <a:xfrm>
          <a:off x="3365682" y="4133850"/>
          <a:ext cx="44967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166" name="rect">
          <a:extLst>
            <a:ext uri="{FF2B5EF4-FFF2-40B4-BE49-F238E27FC236}">
              <a16:creationId xmlns:a16="http://schemas.microsoft.com/office/drawing/2014/main" xmlns="" id="{AF9E0929-E3E2-4A3D-B32B-0D83624066B6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167" name="rect">
          <a:extLst>
            <a:ext uri="{FF2B5EF4-FFF2-40B4-BE49-F238E27FC236}">
              <a16:creationId xmlns:a16="http://schemas.microsoft.com/office/drawing/2014/main" xmlns="" id="{2624ED91-04AB-4CDE-AD65-1AFEE46FE5D7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168" name="rect">
          <a:extLst>
            <a:ext uri="{FF2B5EF4-FFF2-40B4-BE49-F238E27FC236}">
              <a16:creationId xmlns:a16="http://schemas.microsoft.com/office/drawing/2014/main" xmlns="" id="{EA80C12A-8FE9-41E8-840B-3316C3CB42D0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772717</xdr:colOff>
      <xdr:row>199</xdr:row>
      <xdr:rowOff>0</xdr:rowOff>
    </xdr:from>
    <xdr:to>
      <xdr:col>2</xdr:col>
      <xdr:colOff>0</xdr:colOff>
      <xdr:row>200</xdr:row>
      <xdr:rowOff>101426</xdr:rowOff>
    </xdr:to>
    <xdr:sp macro="" textlink="">
      <xdr:nvSpPr>
        <xdr:cNvPr id="1169" name="rect">
          <a:extLst>
            <a:ext uri="{FF2B5EF4-FFF2-40B4-BE49-F238E27FC236}">
              <a16:creationId xmlns:a16="http://schemas.microsoft.com/office/drawing/2014/main" xmlns="" id="{12F7A0DB-972A-4C1A-98CC-BB0B079E4945}"/>
            </a:ext>
          </a:extLst>
        </xdr:cNvPr>
        <xdr:cNvSpPr/>
      </xdr:nvSpPr>
      <xdr:spPr>
        <a:xfrm>
          <a:off x="601267" y="5419725"/>
          <a:ext cx="837008" cy="32050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3</xdr:col>
      <xdr:colOff>50867</xdr:colOff>
      <xdr:row>195</xdr:row>
      <xdr:rowOff>0</xdr:rowOff>
    </xdr:to>
    <xdr:sp macro="" textlink="">
      <xdr:nvSpPr>
        <xdr:cNvPr id="1170" name="rect">
          <a:extLst>
            <a:ext uri="{FF2B5EF4-FFF2-40B4-BE49-F238E27FC236}">
              <a16:creationId xmlns:a16="http://schemas.microsoft.com/office/drawing/2014/main" xmlns="" id="{91BB9FB6-80B3-4C67-B6E2-55BC4440C095}"/>
            </a:ext>
          </a:extLst>
        </xdr:cNvPr>
        <xdr:cNvSpPr/>
      </xdr:nvSpPr>
      <xdr:spPr>
        <a:xfrm>
          <a:off x="3360651" y="4133850"/>
          <a:ext cx="52541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171" name="rect">
          <a:extLst>
            <a:ext uri="{FF2B5EF4-FFF2-40B4-BE49-F238E27FC236}">
              <a16:creationId xmlns:a16="http://schemas.microsoft.com/office/drawing/2014/main" xmlns="" id="{5BC3BDA9-706D-47D6-B7D6-23D5BFC1A80D}"/>
            </a:ext>
          </a:extLst>
        </xdr:cNvPr>
        <xdr:cNvSpPr/>
      </xdr:nvSpPr>
      <xdr:spPr>
        <a:xfrm>
          <a:off x="3360651" y="4133850"/>
          <a:ext cx="3082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172" name="rect">
          <a:extLst>
            <a:ext uri="{FF2B5EF4-FFF2-40B4-BE49-F238E27FC236}">
              <a16:creationId xmlns:a16="http://schemas.microsoft.com/office/drawing/2014/main" xmlns="" id="{66FA99CD-0DA0-475D-8CE2-7EAF08DCFF8B}"/>
            </a:ext>
          </a:extLst>
        </xdr:cNvPr>
        <xdr:cNvSpPr/>
      </xdr:nvSpPr>
      <xdr:spPr>
        <a:xfrm>
          <a:off x="3360651" y="4133850"/>
          <a:ext cx="3082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173" name="rect">
          <a:extLst>
            <a:ext uri="{FF2B5EF4-FFF2-40B4-BE49-F238E27FC236}">
              <a16:creationId xmlns:a16="http://schemas.microsoft.com/office/drawing/2014/main" xmlns="" id="{68E2626D-FAD0-40B3-A796-81D9125F2E1D}"/>
            </a:ext>
          </a:extLst>
        </xdr:cNvPr>
        <xdr:cNvSpPr/>
      </xdr:nvSpPr>
      <xdr:spPr>
        <a:xfrm>
          <a:off x="3360651" y="4133850"/>
          <a:ext cx="3082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3</xdr:col>
      <xdr:colOff>52139</xdr:colOff>
      <xdr:row>195</xdr:row>
      <xdr:rowOff>0</xdr:rowOff>
    </xdr:to>
    <xdr:sp macro="" textlink="">
      <xdr:nvSpPr>
        <xdr:cNvPr id="1174" name="rect">
          <a:extLst>
            <a:ext uri="{FF2B5EF4-FFF2-40B4-BE49-F238E27FC236}">
              <a16:creationId xmlns:a16="http://schemas.microsoft.com/office/drawing/2014/main" xmlns="" id="{727D9BC4-9EE0-4A7A-9C7F-B8B0305A5D3D}"/>
            </a:ext>
          </a:extLst>
        </xdr:cNvPr>
        <xdr:cNvSpPr/>
      </xdr:nvSpPr>
      <xdr:spPr>
        <a:xfrm>
          <a:off x="3360651" y="4133850"/>
          <a:ext cx="53813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2058271</xdr:colOff>
      <xdr:row>195</xdr:row>
      <xdr:rowOff>0</xdr:rowOff>
    </xdr:to>
    <xdr:sp macro="" textlink="">
      <xdr:nvSpPr>
        <xdr:cNvPr id="1175" name="rect">
          <a:extLst>
            <a:ext uri="{FF2B5EF4-FFF2-40B4-BE49-F238E27FC236}">
              <a16:creationId xmlns:a16="http://schemas.microsoft.com/office/drawing/2014/main" xmlns="" id="{F5063B6B-4AC2-4A0C-99EB-4427A4D00BF7}"/>
            </a:ext>
          </a:extLst>
        </xdr:cNvPr>
        <xdr:cNvSpPr/>
      </xdr:nvSpPr>
      <xdr:spPr>
        <a:xfrm>
          <a:off x="3360651" y="4133850"/>
          <a:ext cx="2545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2058271</xdr:colOff>
      <xdr:row>195</xdr:row>
      <xdr:rowOff>0</xdr:rowOff>
    </xdr:to>
    <xdr:sp macro="" textlink="">
      <xdr:nvSpPr>
        <xdr:cNvPr id="1176" name="rect">
          <a:extLst>
            <a:ext uri="{FF2B5EF4-FFF2-40B4-BE49-F238E27FC236}">
              <a16:creationId xmlns:a16="http://schemas.microsoft.com/office/drawing/2014/main" xmlns="" id="{ABCBCF41-C5C6-4CC1-861A-F0B886232104}"/>
            </a:ext>
          </a:extLst>
        </xdr:cNvPr>
        <xdr:cNvSpPr/>
      </xdr:nvSpPr>
      <xdr:spPr>
        <a:xfrm>
          <a:off x="3360651" y="4133850"/>
          <a:ext cx="2545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2058271</xdr:colOff>
      <xdr:row>195</xdr:row>
      <xdr:rowOff>0</xdr:rowOff>
    </xdr:to>
    <xdr:sp macro="" textlink="">
      <xdr:nvSpPr>
        <xdr:cNvPr id="1177" name="rect">
          <a:extLst>
            <a:ext uri="{FF2B5EF4-FFF2-40B4-BE49-F238E27FC236}">
              <a16:creationId xmlns:a16="http://schemas.microsoft.com/office/drawing/2014/main" xmlns="" id="{ACA5CB9D-3691-41D1-9E47-B7875C8475EE}"/>
            </a:ext>
          </a:extLst>
        </xdr:cNvPr>
        <xdr:cNvSpPr/>
      </xdr:nvSpPr>
      <xdr:spPr>
        <a:xfrm>
          <a:off x="3360651" y="4133850"/>
          <a:ext cx="2545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772717</xdr:colOff>
      <xdr:row>197</xdr:row>
      <xdr:rowOff>0</xdr:rowOff>
    </xdr:from>
    <xdr:to>
      <xdr:col>2</xdr:col>
      <xdr:colOff>0</xdr:colOff>
      <xdr:row>198</xdr:row>
      <xdr:rowOff>87436</xdr:rowOff>
    </xdr:to>
    <xdr:sp macro="" textlink="">
      <xdr:nvSpPr>
        <xdr:cNvPr id="1178" name="rect">
          <a:extLst>
            <a:ext uri="{FF2B5EF4-FFF2-40B4-BE49-F238E27FC236}">
              <a16:creationId xmlns:a16="http://schemas.microsoft.com/office/drawing/2014/main" xmlns="" id="{83162E6E-AA2C-4F43-8AD7-7BE34E4445F7}"/>
            </a:ext>
          </a:extLst>
        </xdr:cNvPr>
        <xdr:cNvSpPr/>
      </xdr:nvSpPr>
      <xdr:spPr>
        <a:xfrm>
          <a:off x="601267" y="5010150"/>
          <a:ext cx="837008" cy="30651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772717</xdr:colOff>
      <xdr:row>197</xdr:row>
      <xdr:rowOff>0</xdr:rowOff>
    </xdr:from>
    <xdr:to>
      <xdr:col>2</xdr:col>
      <xdr:colOff>0</xdr:colOff>
      <xdr:row>198</xdr:row>
      <xdr:rowOff>87436</xdr:rowOff>
    </xdr:to>
    <xdr:sp macro="" textlink="">
      <xdr:nvSpPr>
        <xdr:cNvPr id="1179" name="rect">
          <a:extLst>
            <a:ext uri="{FF2B5EF4-FFF2-40B4-BE49-F238E27FC236}">
              <a16:creationId xmlns:a16="http://schemas.microsoft.com/office/drawing/2014/main" xmlns="" id="{4E54B7B5-1658-48C1-8D67-27B95220FF1C}"/>
            </a:ext>
          </a:extLst>
        </xdr:cNvPr>
        <xdr:cNvSpPr/>
      </xdr:nvSpPr>
      <xdr:spPr>
        <a:xfrm>
          <a:off x="601267" y="5010150"/>
          <a:ext cx="837008" cy="30651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772717</xdr:colOff>
      <xdr:row>197</xdr:row>
      <xdr:rowOff>0</xdr:rowOff>
    </xdr:from>
    <xdr:to>
      <xdr:col>1</xdr:col>
      <xdr:colOff>0</xdr:colOff>
      <xdr:row>198</xdr:row>
      <xdr:rowOff>87436</xdr:rowOff>
    </xdr:to>
    <xdr:sp macro="" textlink="">
      <xdr:nvSpPr>
        <xdr:cNvPr id="1180" name="rect">
          <a:extLst>
            <a:ext uri="{FF2B5EF4-FFF2-40B4-BE49-F238E27FC236}">
              <a16:creationId xmlns:a16="http://schemas.microsoft.com/office/drawing/2014/main" xmlns="" id="{5979E26A-0A36-407D-B370-501AD00B6114}"/>
            </a:ext>
          </a:extLst>
        </xdr:cNvPr>
        <xdr:cNvSpPr/>
      </xdr:nvSpPr>
      <xdr:spPr>
        <a:xfrm>
          <a:off x="601267" y="5010150"/>
          <a:ext cx="0" cy="30651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772717</xdr:colOff>
      <xdr:row>197</xdr:row>
      <xdr:rowOff>0</xdr:rowOff>
    </xdr:from>
    <xdr:to>
      <xdr:col>2</xdr:col>
      <xdr:colOff>0</xdr:colOff>
      <xdr:row>198</xdr:row>
      <xdr:rowOff>87436</xdr:rowOff>
    </xdr:to>
    <xdr:sp macro="" textlink="">
      <xdr:nvSpPr>
        <xdr:cNvPr id="1181" name="rect">
          <a:extLst>
            <a:ext uri="{FF2B5EF4-FFF2-40B4-BE49-F238E27FC236}">
              <a16:creationId xmlns:a16="http://schemas.microsoft.com/office/drawing/2014/main" xmlns="" id="{73AD4C38-6C0B-4EE3-9BA1-7366E0BB61A6}"/>
            </a:ext>
          </a:extLst>
        </xdr:cNvPr>
        <xdr:cNvSpPr/>
      </xdr:nvSpPr>
      <xdr:spPr>
        <a:xfrm>
          <a:off x="601267" y="5010150"/>
          <a:ext cx="837008" cy="30651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3</xdr:col>
      <xdr:colOff>47052</xdr:colOff>
      <xdr:row>195</xdr:row>
      <xdr:rowOff>0</xdr:rowOff>
    </xdr:to>
    <xdr:sp macro="" textlink="">
      <xdr:nvSpPr>
        <xdr:cNvPr id="1182" name="rect">
          <a:extLst>
            <a:ext uri="{FF2B5EF4-FFF2-40B4-BE49-F238E27FC236}">
              <a16:creationId xmlns:a16="http://schemas.microsoft.com/office/drawing/2014/main" xmlns="" id="{7C058ADF-40C7-4BAC-92AE-85686B3D3724}"/>
            </a:ext>
          </a:extLst>
        </xdr:cNvPr>
        <xdr:cNvSpPr/>
      </xdr:nvSpPr>
      <xdr:spPr>
        <a:xfrm>
          <a:off x="3361188" y="4133850"/>
          <a:ext cx="48189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183" name="rect">
          <a:extLst>
            <a:ext uri="{FF2B5EF4-FFF2-40B4-BE49-F238E27FC236}">
              <a16:creationId xmlns:a16="http://schemas.microsoft.com/office/drawing/2014/main" xmlns="" id="{7ACABB25-2B5B-4483-A6E0-1CB4EEB9D527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184" name="rect">
          <a:extLst>
            <a:ext uri="{FF2B5EF4-FFF2-40B4-BE49-F238E27FC236}">
              <a16:creationId xmlns:a16="http://schemas.microsoft.com/office/drawing/2014/main" xmlns="" id="{6E7F8156-12D0-49AD-8E40-13B693CFE877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185" name="rect">
          <a:extLst>
            <a:ext uri="{FF2B5EF4-FFF2-40B4-BE49-F238E27FC236}">
              <a16:creationId xmlns:a16="http://schemas.microsoft.com/office/drawing/2014/main" xmlns="" id="{593F59BD-14E9-4437-A0A9-9B898E50F94D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3</xdr:col>
      <xdr:colOff>47052</xdr:colOff>
      <xdr:row>195</xdr:row>
      <xdr:rowOff>0</xdr:rowOff>
    </xdr:to>
    <xdr:sp macro="" textlink="">
      <xdr:nvSpPr>
        <xdr:cNvPr id="1186" name="rect">
          <a:extLst>
            <a:ext uri="{FF2B5EF4-FFF2-40B4-BE49-F238E27FC236}">
              <a16:creationId xmlns:a16="http://schemas.microsoft.com/office/drawing/2014/main" xmlns="" id="{1284A815-01EC-400B-8F0F-D195D1C9F390}"/>
            </a:ext>
          </a:extLst>
        </xdr:cNvPr>
        <xdr:cNvSpPr/>
      </xdr:nvSpPr>
      <xdr:spPr>
        <a:xfrm>
          <a:off x="3361188" y="4133850"/>
          <a:ext cx="48189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187" name="rect">
          <a:extLst>
            <a:ext uri="{FF2B5EF4-FFF2-40B4-BE49-F238E27FC236}">
              <a16:creationId xmlns:a16="http://schemas.microsoft.com/office/drawing/2014/main" xmlns="" id="{B4DE0AC9-E540-4797-96CF-7695522D7699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188" name="rect">
          <a:extLst>
            <a:ext uri="{FF2B5EF4-FFF2-40B4-BE49-F238E27FC236}">
              <a16:creationId xmlns:a16="http://schemas.microsoft.com/office/drawing/2014/main" xmlns="" id="{06825850-A55B-454C-9805-713EF460DFB9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189" name="rect">
          <a:extLst>
            <a:ext uri="{FF2B5EF4-FFF2-40B4-BE49-F238E27FC236}">
              <a16:creationId xmlns:a16="http://schemas.microsoft.com/office/drawing/2014/main" xmlns="" id="{D4F1F438-5515-4BD4-9AC6-330A2E0F6099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767887</xdr:colOff>
      <xdr:row>198</xdr:row>
      <xdr:rowOff>0</xdr:rowOff>
    </xdr:from>
    <xdr:to>
      <xdr:col>2</xdr:col>
      <xdr:colOff>0</xdr:colOff>
      <xdr:row>199</xdr:row>
      <xdr:rowOff>87436</xdr:rowOff>
    </xdr:to>
    <xdr:sp macro="" textlink="">
      <xdr:nvSpPr>
        <xdr:cNvPr id="1190" name="rect">
          <a:extLst>
            <a:ext uri="{FF2B5EF4-FFF2-40B4-BE49-F238E27FC236}">
              <a16:creationId xmlns:a16="http://schemas.microsoft.com/office/drawing/2014/main" xmlns="" id="{5EDBC74C-4CA3-4E8C-AF0C-A6255A4CFD2E}"/>
            </a:ext>
          </a:extLst>
        </xdr:cNvPr>
        <xdr:cNvSpPr/>
      </xdr:nvSpPr>
      <xdr:spPr>
        <a:xfrm>
          <a:off x="596437" y="5229225"/>
          <a:ext cx="841838" cy="27793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3</xdr:col>
      <xdr:colOff>49596</xdr:colOff>
      <xdr:row>195</xdr:row>
      <xdr:rowOff>0</xdr:rowOff>
    </xdr:to>
    <xdr:sp macro="" textlink="">
      <xdr:nvSpPr>
        <xdr:cNvPr id="1191" name="rect">
          <a:extLst>
            <a:ext uri="{FF2B5EF4-FFF2-40B4-BE49-F238E27FC236}">
              <a16:creationId xmlns:a16="http://schemas.microsoft.com/office/drawing/2014/main" xmlns="" id="{AD206570-8228-49B2-B762-CBBF33EA6ED0}"/>
            </a:ext>
          </a:extLst>
        </xdr:cNvPr>
        <xdr:cNvSpPr/>
      </xdr:nvSpPr>
      <xdr:spPr>
        <a:xfrm>
          <a:off x="3365682" y="4133850"/>
          <a:ext cx="46239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192" name="rect">
          <a:extLst>
            <a:ext uri="{FF2B5EF4-FFF2-40B4-BE49-F238E27FC236}">
              <a16:creationId xmlns:a16="http://schemas.microsoft.com/office/drawing/2014/main" xmlns="" id="{EB2515B9-CD4B-49A9-927C-1317FB0F6B98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193" name="rect">
          <a:extLst>
            <a:ext uri="{FF2B5EF4-FFF2-40B4-BE49-F238E27FC236}">
              <a16:creationId xmlns:a16="http://schemas.microsoft.com/office/drawing/2014/main" xmlns="" id="{678F40D3-F8BD-4C1A-B94F-92DE57875BDD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194" name="rect">
          <a:extLst>
            <a:ext uri="{FF2B5EF4-FFF2-40B4-BE49-F238E27FC236}">
              <a16:creationId xmlns:a16="http://schemas.microsoft.com/office/drawing/2014/main" xmlns="" id="{66C6D267-C98D-47B3-9625-78CD08B6571B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3</xdr:col>
      <xdr:colOff>50867</xdr:colOff>
      <xdr:row>195</xdr:row>
      <xdr:rowOff>0</xdr:rowOff>
    </xdr:to>
    <xdr:sp macro="" textlink="">
      <xdr:nvSpPr>
        <xdr:cNvPr id="1195" name="rect">
          <a:extLst>
            <a:ext uri="{FF2B5EF4-FFF2-40B4-BE49-F238E27FC236}">
              <a16:creationId xmlns:a16="http://schemas.microsoft.com/office/drawing/2014/main" xmlns="" id="{9DC4494A-276F-4BFA-BC4E-E0FBF2315E78}"/>
            </a:ext>
          </a:extLst>
        </xdr:cNvPr>
        <xdr:cNvSpPr/>
      </xdr:nvSpPr>
      <xdr:spPr>
        <a:xfrm>
          <a:off x="3365682" y="4133850"/>
          <a:ext cx="4751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2053777</xdr:colOff>
      <xdr:row>195</xdr:row>
      <xdr:rowOff>0</xdr:rowOff>
    </xdr:to>
    <xdr:sp macro="" textlink="">
      <xdr:nvSpPr>
        <xdr:cNvPr id="1196" name="rect">
          <a:extLst>
            <a:ext uri="{FF2B5EF4-FFF2-40B4-BE49-F238E27FC236}">
              <a16:creationId xmlns:a16="http://schemas.microsoft.com/office/drawing/2014/main" xmlns="" id="{CE5E090F-EAB0-4DEB-9F7E-65C3D4BE6DE1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2053777</xdr:colOff>
      <xdr:row>195</xdr:row>
      <xdr:rowOff>0</xdr:rowOff>
    </xdr:to>
    <xdr:sp macro="" textlink="">
      <xdr:nvSpPr>
        <xdr:cNvPr id="1197" name="rect">
          <a:extLst>
            <a:ext uri="{FF2B5EF4-FFF2-40B4-BE49-F238E27FC236}">
              <a16:creationId xmlns:a16="http://schemas.microsoft.com/office/drawing/2014/main" xmlns="" id="{43B07FF0-526A-433F-A69D-9D9EDF591676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2053777</xdr:colOff>
      <xdr:row>195</xdr:row>
      <xdr:rowOff>0</xdr:rowOff>
    </xdr:to>
    <xdr:sp macro="" textlink="">
      <xdr:nvSpPr>
        <xdr:cNvPr id="1198" name="rect">
          <a:extLst>
            <a:ext uri="{FF2B5EF4-FFF2-40B4-BE49-F238E27FC236}">
              <a16:creationId xmlns:a16="http://schemas.microsoft.com/office/drawing/2014/main" xmlns="" id="{D9FC2255-5C56-4A03-8716-4C714C77A744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777546</xdr:colOff>
      <xdr:row>198</xdr:row>
      <xdr:rowOff>12241</xdr:rowOff>
    </xdr:from>
    <xdr:to>
      <xdr:col>2</xdr:col>
      <xdr:colOff>0</xdr:colOff>
      <xdr:row>199</xdr:row>
      <xdr:rowOff>101426</xdr:rowOff>
    </xdr:to>
    <xdr:sp macro="" textlink="">
      <xdr:nvSpPr>
        <xdr:cNvPr id="1199" name="rect">
          <a:extLst>
            <a:ext uri="{FF2B5EF4-FFF2-40B4-BE49-F238E27FC236}">
              <a16:creationId xmlns:a16="http://schemas.microsoft.com/office/drawing/2014/main" xmlns="" id="{4D4147D3-BB6B-4CF7-9B9F-D9B5E7BE719B}"/>
            </a:ext>
          </a:extLst>
        </xdr:cNvPr>
        <xdr:cNvSpPr/>
      </xdr:nvSpPr>
      <xdr:spPr>
        <a:xfrm>
          <a:off x="596571" y="5241466"/>
          <a:ext cx="841704" cy="2796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777546</xdr:colOff>
      <xdr:row>198</xdr:row>
      <xdr:rowOff>0</xdr:rowOff>
    </xdr:from>
    <xdr:to>
      <xdr:col>2</xdr:col>
      <xdr:colOff>0</xdr:colOff>
      <xdr:row>199</xdr:row>
      <xdr:rowOff>101426</xdr:rowOff>
    </xdr:to>
    <xdr:sp macro="" textlink="">
      <xdr:nvSpPr>
        <xdr:cNvPr id="1200" name="rect">
          <a:extLst>
            <a:ext uri="{FF2B5EF4-FFF2-40B4-BE49-F238E27FC236}">
              <a16:creationId xmlns:a16="http://schemas.microsoft.com/office/drawing/2014/main" xmlns="" id="{272E1BED-F382-4323-BFED-00D0019F7B6F}"/>
            </a:ext>
          </a:extLst>
        </xdr:cNvPr>
        <xdr:cNvSpPr/>
      </xdr:nvSpPr>
      <xdr:spPr>
        <a:xfrm>
          <a:off x="596571" y="5229225"/>
          <a:ext cx="841704" cy="29192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777546</xdr:colOff>
      <xdr:row>198</xdr:row>
      <xdr:rowOff>0</xdr:rowOff>
    </xdr:from>
    <xdr:to>
      <xdr:col>1</xdr:col>
      <xdr:colOff>0</xdr:colOff>
      <xdr:row>199</xdr:row>
      <xdr:rowOff>101426</xdr:rowOff>
    </xdr:to>
    <xdr:sp macro="" textlink="">
      <xdr:nvSpPr>
        <xdr:cNvPr id="1201" name="rect">
          <a:extLst>
            <a:ext uri="{FF2B5EF4-FFF2-40B4-BE49-F238E27FC236}">
              <a16:creationId xmlns:a16="http://schemas.microsoft.com/office/drawing/2014/main" xmlns="" id="{EDA08259-F43E-436F-B3DB-A8A220A6EEC5}"/>
            </a:ext>
          </a:extLst>
        </xdr:cNvPr>
        <xdr:cNvSpPr/>
      </xdr:nvSpPr>
      <xdr:spPr>
        <a:xfrm>
          <a:off x="596571" y="5229225"/>
          <a:ext cx="3504" cy="29192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777546</xdr:colOff>
      <xdr:row>198</xdr:row>
      <xdr:rowOff>0</xdr:rowOff>
    </xdr:from>
    <xdr:to>
      <xdr:col>2</xdr:col>
      <xdr:colOff>0</xdr:colOff>
      <xdr:row>199</xdr:row>
      <xdr:rowOff>101426</xdr:rowOff>
    </xdr:to>
    <xdr:sp macro="" textlink="">
      <xdr:nvSpPr>
        <xdr:cNvPr id="1202" name="rect">
          <a:extLst>
            <a:ext uri="{FF2B5EF4-FFF2-40B4-BE49-F238E27FC236}">
              <a16:creationId xmlns:a16="http://schemas.microsoft.com/office/drawing/2014/main" xmlns="" id="{368611F2-847A-44EF-82AD-9604AED6EA09}"/>
            </a:ext>
          </a:extLst>
        </xdr:cNvPr>
        <xdr:cNvSpPr/>
      </xdr:nvSpPr>
      <xdr:spPr>
        <a:xfrm>
          <a:off x="596571" y="5229225"/>
          <a:ext cx="841704" cy="29192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3</xdr:col>
      <xdr:colOff>48324</xdr:colOff>
      <xdr:row>195</xdr:row>
      <xdr:rowOff>0</xdr:rowOff>
    </xdr:to>
    <xdr:sp macro="" textlink="">
      <xdr:nvSpPr>
        <xdr:cNvPr id="1203" name="rect">
          <a:extLst>
            <a:ext uri="{FF2B5EF4-FFF2-40B4-BE49-F238E27FC236}">
              <a16:creationId xmlns:a16="http://schemas.microsoft.com/office/drawing/2014/main" xmlns="" id="{CB051B15-B180-4931-B967-B99C6D9E262B}"/>
            </a:ext>
          </a:extLst>
        </xdr:cNvPr>
        <xdr:cNvSpPr/>
      </xdr:nvSpPr>
      <xdr:spPr>
        <a:xfrm>
          <a:off x="3365682" y="4133850"/>
          <a:ext cx="44967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204" name="rect">
          <a:extLst>
            <a:ext uri="{FF2B5EF4-FFF2-40B4-BE49-F238E27FC236}">
              <a16:creationId xmlns:a16="http://schemas.microsoft.com/office/drawing/2014/main" xmlns="" id="{D5E6725F-2247-48B5-A2E8-4F1A001D68E2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205" name="rect">
          <a:extLst>
            <a:ext uri="{FF2B5EF4-FFF2-40B4-BE49-F238E27FC236}">
              <a16:creationId xmlns:a16="http://schemas.microsoft.com/office/drawing/2014/main" xmlns="" id="{53AFCDA6-CCF9-423F-801B-9B2B0DF94B1C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206" name="rect">
          <a:extLst>
            <a:ext uri="{FF2B5EF4-FFF2-40B4-BE49-F238E27FC236}">
              <a16:creationId xmlns:a16="http://schemas.microsoft.com/office/drawing/2014/main" xmlns="" id="{4F3A7284-4648-42B6-AE3E-A741993DA65A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3</xdr:col>
      <xdr:colOff>48324</xdr:colOff>
      <xdr:row>195</xdr:row>
      <xdr:rowOff>0</xdr:rowOff>
    </xdr:to>
    <xdr:sp macro="" textlink="">
      <xdr:nvSpPr>
        <xdr:cNvPr id="1207" name="rect">
          <a:extLst>
            <a:ext uri="{FF2B5EF4-FFF2-40B4-BE49-F238E27FC236}">
              <a16:creationId xmlns:a16="http://schemas.microsoft.com/office/drawing/2014/main" xmlns="" id="{56A9D8D5-3DAA-4B19-B428-99545A632B35}"/>
            </a:ext>
          </a:extLst>
        </xdr:cNvPr>
        <xdr:cNvSpPr/>
      </xdr:nvSpPr>
      <xdr:spPr>
        <a:xfrm>
          <a:off x="3365682" y="4133850"/>
          <a:ext cx="44967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208" name="rect">
          <a:extLst>
            <a:ext uri="{FF2B5EF4-FFF2-40B4-BE49-F238E27FC236}">
              <a16:creationId xmlns:a16="http://schemas.microsoft.com/office/drawing/2014/main" xmlns="" id="{2F408DE5-1E32-40C6-9C6D-C982B92937F9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209" name="rect">
          <a:extLst>
            <a:ext uri="{FF2B5EF4-FFF2-40B4-BE49-F238E27FC236}">
              <a16:creationId xmlns:a16="http://schemas.microsoft.com/office/drawing/2014/main" xmlns="" id="{B2F33089-336B-4E78-AAFC-D71E9562E94F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210" name="rect">
          <a:extLst>
            <a:ext uri="{FF2B5EF4-FFF2-40B4-BE49-F238E27FC236}">
              <a16:creationId xmlns:a16="http://schemas.microsoft.com/office/drawing/2014/main" xmlns="" id="{CE99282C-63F9-4DD8-A000-85A12D1D5A79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772717</xdr:colOff>
      <xdr:row>199</xdr:row>
      <xdr:rowOff>0</xdr:rowOff>
    </xdr:from>
    <xdr:to>
      <xdr:col>2</xdr:col>
      <xdr:colOff>0</xdr:colOff>
      <xdr:row>200</xdr:row>
      <xdr:rowOff>101426</xdr:rowOff>
    </xdr:to>
    <xdr:sp macro="" textlink="">
      <xdr:nvSpPr>
        <xdr:cNvPr id="1211" name="rect">
          <a:extLst>
            <a:ext uri="{FF2B5EF4-FFF2-40B4-BE49-F238E27FC236}">
              <a16:creationId xmlns:a16="http://schemas.microsoft.com/office/drawing/2014/main" xmlns="" id="{A99CFA7D-5F70-4606-8156-17F895157E40}"/>
            </a:ext>
          </a:extLst>
        </xdr:cNvPr>
        <xdr:cNvSpPr/>
      </xdr:nvSpPr>
      <xdr:spPr>
        <a:xfrm>
          <a:off x="601267" y="5419725"/>
          <a:ext cx="837008" cy="32050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3</xdr:col>
      <xdr:colOff>50867</xdr:colOff>
      <xdr:row>195</xdr:row>
      <xdr:rowOff>0</xdr:rowOff>
    </xdr:to>
    <xdr:sp macro="" textlink="">
      <xdr:nvSpPr>
        <xdr:cNvPr id="1212" name="rect">
          <a:extLst>
            <a:ext uri="{FF2B5EF4-FFF2-40B4-BE49-F238E27FC236}">
              <a16:creationId xmlns:a16="http://schemas.microsoft.com/office/drawing/2014/main" xmlns="" id="{2BA23F41-F979-44C2-80B2-1432B3BDDB74}"/>
            </a:ext>
          </a:extLst>
        </xdr:cNvPr>
        <xdr:cNvSpPr/>
      </xdr:nvSpPr>
      <xdr:spPr>
        <a:xfrm>
          <a:off x="3360651" y="4133850"/>
          <a:ext cx="52541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213" name="rect">
          <a:extLst>
            <a:ext uri="{FF2B5EF4-FFF2-40B4-BE49-F238E27FC236}">
              <a16:creationId xmlns:a16="http://schemas.microsoft.com/office/drawing/2014/main" xmlns="" id="{FB9C62B4-9CC8-46F4-9098-960817635528}"/>
            </a:ext>
          </a:extLst>
        </xdr:cNvPr>
        <xdr:cNvSpPr/>
      </xdr:nvSpPr>
      <xdr:spPr>
        <a:xfrm>
          <a:off x="3360651" y="4133850"/>
          <a:ext cx="3082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214" name="rect">
          <a:extLst>
            <a:ext uri="{FF2B5EF4-FFF2-40B4-BE49-F238E27FC236}">
              <a16:creationId xmlns:a16="http://schemas.microsoft.com/office/drawing/2014/main" xmlns="" id="{93893998-5CB7-4EBE-971A-0FD586F6D67F}"/>
            </a:ext>
          </a:extLst>
        </xdr:cNvPr>
        <xdr:cNvSpPr/>
      </xdr:nvSpPr>
      <xdr:spPr>
        <a:xfrm>
          <a:off x="3360651" y="4133850"/>
          <a:ext cx="3082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215" name="rect">
          <a:extLst>
            <a:ext uri="{FF2B5EF4-FFF2-40B4-BE49-F238E27FC236}">
              <a16:creationId xmlns:a16="http://schemas.microsoft.com/office/drawing/2014/main" xmlns="" id="{97316D1B-1FEE-4F85-A3A5-5882825DE50D}"/>
            </a:ext>
          </a:extLst>
        </xdr:cNvPr>
        <xdr:cNvSpPr/>
      </xdr:nvSpPr>
      <xdr:spPr>
        <a:xfrm>
          <a:off x="3360651" y="4133850"/>
          <a:ext cx="3082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3</xdr:col>
      <xdr:colOff>52139</xdr:colOff>
      <xdr:row>195</xdr:row>
      <xdr:rowOff>0</xdr:rowOff>
    </xdr:to>
    <xdr:sp macro="" textlink="">
      <xdr:nvSpPr>
        <xdr:cNvPr id="1216" name="rect">
          <a:extLst>
            <a:ext uri="{FF2B5EF4-FFF2-40B4-BE49-F238E27FC236}">
              <a16:creationId xmlns:a16="http://schemas.microsoft.com/office/drawing/2014/main" xmlns="" id="{3A11FDC1-1976-4DC3-A9BA-C714D3A55B77}"/>
            </a:ext>
          </a:extLst>
        </xdr:cNvPr>
        <xdr:cNvSpPr/>
      </xdr:nvSpPr>
      <xdr:spPr>
        <a:xfrm>
          <a:off x="3360651" y="4133850"/>
          <a:ext cx="53813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2058271</xdr:colOff>
      <xdr:row>195</xdr:row>
      <xdr:rowOff>0</xdr:rowOff>
    </xdr:to>
    <xdr:sp macro="" textlink="">
      <xdr:nvSpPr>
        <xdr:cNvPr id="1217" name="rect">
          <a:extLst>
            <a:ext uri="{FF2B5EF4-FFF2-40B4-BE49-F238E27FC236}">
              <a16:creationId xmlns:a16="http://schemas.microsoft.com/office/drawing/2014/main" xmlns="" id="{6C0B3765-5024-4F4A-975A-CA4CF8634BFC}"/>
            </a:ext>
          </a:extLst>
        </xdr:cNvPr>
        <xdr:cNvSpPr/>
      </xdr:nvSpPr>
      <xdr:spPr>
        <a:xfrm>
          <a:off x="3360651" y="4133850"/>
          <a:ext cx="2545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2058271</xdr:colOff>
      <xdr:row>195</xdr:row>
      <xdr:rowOff>0</xdr:rowOff>
    </xdr:to>
    <xdr:sp macro="" textlink="">
      <xdr:nvSpPr>
        <xdr:cNvPr id="1218" name="rect">
          <a:extLst>
            <a:ext uri="{FF2B5EF4-FFF2-40B4-BE49-F238E27FC236}">
              <a16:creationId xmlns:a16="http://schemas.microsoft.com/office/drawing/2014/main" xmlns="" id="{1C524457-699E-473B-973B-361B7A9226B6}"/>
            </a:ext>
          </a:extLst>
        </xdr:cNvPr>
        <xdr:cNvSpPr/>
      </xdr:nvSpPr>
      <xdr:spPr>
        <a:xfrm>
          <a:off x="3360651" y="4133850"/>
          <a:ext cx="2545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2058271</xdr:colOff>
      <xdr:row>195</xdr:row>
      <xdr:rowOff>0</xdr:rowOff>
    </xdr:to>
    <xdr:sp macro="" textlink="">
      <xdr:nvSpPr>
        <xdr:cNvPr id="1219" name="rect">
          <a:extLst>
            <a:ext uri="{FF2B5EF4-FFF2-40B4-BE49-F238E27FC236}">
              <a16:creationId xmlns:a16="http://schemas.microsoft.com/office/drawing/2014/main" xmlns="" id="{9739E69B-9D7D-4E02-97B8-9ED2A31F34BC}"/>
            </a:ext>
          </a:extLst>
        </xdr:cNvPr>
        <xdr:cNvSpPr/>
      </xdr:nvSpPr>
      <xdr:spPr>
        <a:xfrm>
          <a:off x="3360651" y="4133850"/>
          <a:ext cx="2545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772717</xdr:colOff>
      <xdr:row>197</xdr:row>
      <xdr:rowOff>0</xdr:rowOff>
    </xdr:from>
    <xdr:to>
      <xdr:col>2</xdr:col>
      <xdr:colOff>0</xdr:colOff>
      <xdr:row>198</xdr:row>
      <xdr:rowOff>87436</xdr:rowOff>
    </xdr:to>
    <xdr:sp macro="" textlink="">
      <xdr:nvSpPr>
        <xdr:cNvPr id="1220" name="rect">
          <a:extLst>
            <a:ext uri="{FF2B5EF4-FFF2-40B4-BE49-F238E27FC236}">
              <a16:creationId xmlns:a16="http://schemas.microsoft.com/office/drawing/2014/main" xmlns="" id="{39725CB9-C36E-4A80-9491-5E23A0F9191F}"/>
            </a:ext>
          </a:extLst>
        </xdr:cNvPr>
        <xdr:cNvSpPr/>
      </xdr:nvSpPr>
      <xdr:spPr>
        <a:xfrm>
          <a:off x="601267" y="5010150"/>
          <a:ext cx="837008" cy="30651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772717</xdr:colOff>
      <xdr:row>197</xdr:row>
      <xdr:rowOff>0</xdr:rowOff>
    </xdr:from>
    <xdr:to>
      <xdr:col>2</xdr:col>
      <xdr:colOff>0</xdr:colOff>
      <xdr:row>198</xdr:row>
      <xdr:rowOff>87436</xdr:rowOff>
    </xdr:to>
    <xdr:sp macro="" textlink="">
      <xdr:nvSpPr>
        <xdr:cNvPr id="1221" name="rect">
          <a:extLst>
            <a:ext uri="{FF2B5EF4-FFF2-40B4-BE49-F238E27FC236}">
              <a16:creationId xmlns:a16="http://schemas.microsoft.com/office/drawing/2014/main" xmlns="" id="{03E57D17-D4A4-4868-8C68-28C90D2FB549}"/>
            </a:ext>
          </a:extLst>
        </xdr:cNvPr>
        <xdr:cNvSpPr/>
      </xdr:nvSpPr>
      <xdr:spPr>
        <a:xfrm>
          <a:off x="601267" y="5010150"/>
          <a:ext cx="837008" cy="30651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772717</xdr:colOff>
      <xdr:row>197</xdr:row>
      <xdr:rowOff>0</xdr:rowOff>
    </xdr:from>
    <xdr:to>
      <xdr:col>1</xdr:col>
      <xdr:colOff>0</xdr:colOff>
      <xdr:row>198</xdr:row>
      <xdr:rowOff>87436</xdr:rowOff>
    </xdr:to>
    <xdr:sp macro="" textlink="">
      <xdr:nvSpPr>
        <xdr:cNvPr id="1222" name="rect">
          <a:extLst>
            <a:ext uri="{FF2B5EF4-FFF2-40B4-BE49-F238E27FC236}">
              <a16:creationId xmlns:a16="http://schemas.microsoft.com/office/drawing/2014/main" xmlns="" id="{D6FBDA1B-0334-4AC4-8969-95642EF3C324}"/>
            </a:ext>
          </a:extLst>
        </xdr:cNvPr>
        <xdr:cNvSpPr/>
      </xdr:nvSpPr>
      <xdr:spPr>
        <a:xfrm>
          <a:off x="601267" y="5010150"/>
          <a:ext cx="0" cy="30651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772717</xdr:colOff>
      <xdr:row>197</xdr:row>
      <xdr:rowOff>0</xdr:rowOff>
    </xdr:from>
    <xdr:to>
      <xdr:col>2</xdr:col>
      <xdr:colOff>0</xdr:colOff>
      <xdr:row>198</xdr:row>
      <xdr:rowOff>87436</xdr:rowOff>
    </xdr:to>
    <xdr:sp macro="" textlink="">
      <xdr:nvSpPr>
        <xdr:cNvPr id="1223" name="rect">
          <a:extLst>
            <a:ext uri="{FF2B5EF4-FFF2-40B4-BE49-F238E27FC236}">
              <a16:creationId xmlns:a16="http://schemas.microsoft.com/office/drawing/2014/main" xmlns="" id="{5B260B3F-F944-4C61-B602-40FE40AAAB36}"/>
            </a:ext>
          </a:extLst>
        </xdr:cNvPr>
        <xdr:cNvSpPr/>
      </xdr:nvSpPr>
      <xdr:spPr>
        <a:xfrm>
          <a:off x="601267" y="5010150"/>
          <a:ext cx="837008" cy="30651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3</xdr:col>
      <xdr:colOff>47052</xdr:colOff>
      <xdr:row>195</xdr:row>
      <xdr:rowOff>0</xdr:rowOff>
    </xdr:to>
    <xdr:sp macro="" textlink="">
      <xdr:nvSpPr>
        <xdr:cNvPr id="1224" name="rect">
          <a:extLst>
            <a:ext uri="{FF2B5EF4-FFF2-40B4-BE49-F238E27FC236}">
              <a16:creationId xmlns:a16="http://schemas.microsoft.com/office/drawing/2014/main" xmlns="" id="{7E8D0457-2494-4F85-B42E-179DF02BF532}"/>
            </a:ext>
          </a:extLst>
        </xdr:cNvPr>
        <xdr:cNvSpPr/>
      </xdr:nvSpPr>
      <xdr:spPr>
        <a:xfrm>
          <a:off x="3361188" y="4133850"/>
          <a:ext cx="48189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225" name="rect">
          <a:extLst>
            <a:ext uri="{FF2B5EF4-FFF2-40B4-BE49-F238E27FC236}">
              <a16:creationId xmlns:a16="http://schemas.microsoft.com/office/drawing/2014/main" xmlns="" id="{348286DC-DF0C-4F81-A9F6-C148ED8D28C6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226" name="rect">
          <a:extLst>
            <a:ext uri="{FF2B5EF4-FFF2-40B4-BE49-F238E27FC236}">
              <a16:creationId xmlns:a16="http://schemas.microsoft.com/office/drawing/2014/main" xmlns="" id="{A0340437-76C6-4640-B70B-C524658BFEA1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227" name="rect">
          <a:extLst>
            <a:ext uri="{FF2B5EF4-FFF2-40B4-BE49-F238E27FC236}">
              <a16:creationId xmlns:a16="http://schemas.microsoft.com/office/drawing/2014/main" xmlns="" id="{5FBDC341-C505-460C-B298-A74DD5A9A8BD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3</xdr:col>
      <xdr:colOff>47052</xdr:colOff>
      <xdr:row>195</xdr:row>
      <xdr:rowOff>0</xdr:rowOff>
    </xdr:to>
    <xdr:sp macro="" textlink="">
      <xdr:nvSpPr>
        <xdr:cNvPr id="1228" name="rect">
          <a:extLst>
            <a:ext uri="{FF2B5EF4-FFF2-40B4-BE49-F238E27FC236}">
              <a16:creationId xmlns:a16="http://schemas.microsoft.com/office/drawing/2014/main" xmlns="" id="{32201BBF-46DF-4542-9957-515AA21335EE}"/>
            </a:ext>
          </a:extLst>
        </xdr:cNvPr>
        <xdr:cNvSpPr/>
      </xdr:nvSpPr>
      <xdr:spPr>
        <a:xfrm>
          <a:off x="3361188" y="4133850"/>
          <a:ext cx="48189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229" name="rect">
          <a:extLst>
            <a:ext uri="{FF2B5EF4-FFF2-40B4-BE49-F238E27FC236}">
              <a16:creationId xmlns:a16="http://schemas.microsoft.com/office/drawing/2014/main" xmlns="" id="{6875037B-1671-4C19-8FF9-60AF92DC3108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230" name="rect">
          <a:extLst>
            <a:ext uri="{FF2B5EF4-FFF2-40B4-BE49-F238E27FC236}">
              <a16:creationId xmlns:a16="http://schemas.microsoft.com/office/drawing/2014/main" xmlns="" id="{11CBB34B-153D-4C9A-80FD-0FE885169AE3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231" name="rect">
          <a:extLst>
            <a:ext uri="{FF2B5EF4-FFF2-40B4-BE49-F238E27FC236}">
              <a16:creationId xmlns:a16="http://schemas.microsoft.com/office/drawing/2014/main" xmlns="" id="{BC031FBE-88D4-4C62-BB1D-A0A7B6DEB53E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767887</xdr:colOff>
      <xdr:row>198</xdr:row>
      <xdr:rowOff>0</xdr:rowOff>
    </xdr:from>
    <xdr:to>
      <xdr:col>2</xdr:col>
      <xdr:colOff>0</xdr:colOff>
      <xdr:row>199</xdr:row>
      <xdr:rowOff>87436</xdr:rowOff>
    </xdr:to>
    <xdr:sp macro="" textlink="">
      <xdr:nvSpPr>
        <xdr:cNvPr id="1232" name="rect">
          <a:extLst>
            <a:ext uri="{FF2B5EF4-FFF2-40B4-BE49-F238E27FC236}">
              <a16:creationId xmlns:a16="http://schemas.microsoft.com/office/drawing/2014/main" xmlns="" id="{032F7D2B-D244-49AD-A18F-FBF48AB42000}"/>
            </a:ext>
          </a:extLst>
        </xdr:cNvPr>
        <xdr:cNvSpPr/>
      </xdr:nvSpPr>
      <xdr:spPr>
        <a:xfrm>
          <a:off x="596437" y="5229225"/>
          <a:ext cx="841838" cy="27793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3</xdr:col>
      <xdr:colOff>49596</xdr:colOff>
      <xdr:row>195</xdr:row>
      <xdr:rowOff>0</xdr:rowOff>
    </xdr:to>
    <xdr:sp macro="" textlink="">
      <xdr:nvSpPr>
        <xdr:cNvPr id="1233" name="rect">
          <a:extLst>
            <a:ext uri="{FF2B5EF4-FFF2-40B4-BE49-F238E27FC236}">
              <a16:creationId xmlns:a16="http://schemas.microsoft.com/office/drawing/2014/main" xmlns="" id="{7B3CB19C-90B4-4645-821C-6DC082213F65}"/>
            </a:ext>
          </a:extLst>
        </xdr:cNvPr>
        <xdr:cNvSpPr/>
      </xdr:nvSpPr>
      <xdr:spPr>
        <a:xfrm>
          <a:off x="3365682" y="4133850"/>
          <a:ext cx="46239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234" name="rect">
          <a:extLst>
            <a:ext uri="{FF2B5EF4-FFF2-40B4-BE49-F238E27FC236}">
              <a16:creationId xmlns:a16="http://schemas.microsoft.com/office/drawing/2014/main" xmlns="" id="{0E1D08EC-929D-410C-8048-31C6F76B66E5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235" name="rect">
          <a:extLst>
            <a:ext uri="{FF2B5EF4-FFF2-40B4-BE49-F238E27FC236}">
              <a16:creationId xmlns:a16="http://schemas.microsoft.com/office/drawing/2014/main" xmlns="" id="{4D4EDC9A-4B79-4356-A11A-FF60591E652F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236" name="rect">
          <a:extLst>
            <a:ext uri="{FF2B5EF4-FFF2-40B4-BE49-F238E27FC236}">
              <a16:creationId xmlns:a16="http://schemas.microsoft.com/office/drawing/2014/main" xmlns="" id="{D607A0F6-9B27-493C-BEE7-0D74059B29EF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3</xdr:col>
      <xdr:colOff>50867</xdr:colOff>
      <xdr:row>195</xdr:row>
      <xdr:rowOff>0</xdr:rowOff>
    </xdr:to>
    <xdr:sp macro="" textlink="">
      <xdr:nvSpPr>
        <xdr:cNvPr id="1237" name="rect">
          <a:extLst>
            <a:ext uri="{FF2B5EF4-FFF2-40B4-BE49-F238E27FC236}">
              <a16:creationId xmlns:a16="http://schemas.microsoft.com/office/drawing/2014/main" xmlns="" id="{977EEEFB-0175-4C9F-9818-94893B487947}"/>
            </a:ext>
          </a:extLst>
        </xdr:cNvPr>
        <xdr:cNvSpPr/>
      </xdr:nvSpPr>
      <xdr:spPr>
        <a:xfrm>
          <a:off x="3365682" y="4133850"/>
          <a:ext cx="4751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2053777</xdr:colOff>
      <xdr:row>195</xdr:row>
      <xdr:rowOff>0</xdr:rowOff>
    </xdr:to>
    <xdr:sp macro="" textlink="">
      <xdr:nvSpPr>
        <xdr:cNvPr id="1238" name="rect">
          <a:extLst>
            <a:ext uri="{FF2B5EF4-FFF2-40B4-BE49-F238E27FC236}">
              <a16:creationId xmlns:a16="http://schemas.microsoft.com/office/drawing/2014/main" xmlns="" id="{7C40260F-7454-4DA1-860B-AF1122B4628B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2053777</xdr:colOff>
      <xdr:row>195</xdr:row>
      <xdr:rowOff>0</xdr:rowOff>
    </xdr:to>
    <xdr:sp macro="" textlink="">
      <xdr:nvSpPr>
        <xdr:cNvPr id="1239" name="rect">
          <a:extLst>
            <a:ext uri="{FF2B5EF4-FFF2-40B4-BE49-F238E27FC236}">
              <a16:creationId xmlns:a16="http://schemas.microsoft.com/office/drawing/2014/main" xmlns="" id="{F1D7B336-833E-4180-B32C-536879081E53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2053777</xdr:colOff>
      <xdr:row>195</xdr:row>
      <xdr:rowOff>0</xdr:rowOff>
    </xdr:to>
    <xdr:sp macro="" textlink="">
      <xdr:nvSpPr>
        <xdr:cNvPr id="1240" name="rect">
          <a:extLst>
            <a:ext uri="{FF2B5EF4-FFF2-40B4-BE49-F238E27FC236}">
              <a16:creationId xmlns:a16="http://schemas.microsoft.com/office/drawing/2014/main" xmlns="" id="{E3966EAC-2667-4DE0-B445-832C46389B26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777546</xdr:colOff>
      <xdr:row>198</xdr:row>
      <xdr:rowOff>12241</xdr:rowOff>
    </xdr:from>
    <xdr:to>
      <xdr:col>2</xdr:col>
      <xdr:colOff>0</xdr:colOff>
      <xdr:row>199</xdr:row>
      <xdr:rowOff>101426</xdr:rowOff>
    </xdr:to>
    <xdr:sp macro="" textlink="">
      <xdr:nvSpPr>
        <xdr:cNvPr id="1241" name="rect">
          <a:extLst>
            <a:ext uri="{FF2B5EF4-FFF2-40B4-BE49-F238E27FC236}">
              <a16:creationId xmlns:a16="http://schemas.microsoft.com/office/drawing/2014/main" xmlns="" id="{63C6E540-1853-46A8-A650-9C897E2D3AF5}"/>
            </a:ext>
          </a:extLst>
        </xdr:cNvPr>
        <xdr:cNvSpPr/>
      </xdr:nvSpPr>
      <xdr:spPr>
        <a:xfrm>
          <a:off x="596571" y="5241466"/>
          <a:ext cx="841704" cy="2796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777546</xdr:colOff>
      <xdr:row>198</xdr:row>
      <xdr:rowOff>0</xdr:rowOff>
    </xdr:from>
    <xdr:to>
      <xdr:col>2</xdr:col>
      <xdr:colOff>0</xdr:colOff>
      <xdr:row>199</xdr:row>
      <xdr:rowOff>101426</xdr:rowOff>
    </xdr:to>
    <xdr:sp macro="" textlink="">
      <xdr:nvSpPr>
        <xdr:cNvPr id="1242" name="rect">
          <a:extLst>
            <a:ext uri="{FF2B5EF4-FFF2-40B4-BE49-F238E27FC236}">
              <a16:creationId xmlns:a16="http://schemas.microsoft.com/office/drawing/2014/main" xmlns="" id="{E9D62D0B-0BDD-4A10-B386-97DD565E95BA}"/>
            </a:ext>
          </a:extLst>
        </xdr:cNvPr>
        <xdr:cNvSpPr/>
      </xdr:nvSpPr>
      <xdr:spPr>
        <a:xfrm>
          <a:off x="596571" y="5229225"/>
          <a:ext cx="841704" cy="29192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777546</xdr:colOff>
      <xdr:row>198</xdr:row>
      <xdr:rowOff>0</xdr:rowOff>
    </xdr:from>
    <xdr:to>
      <xdr:col>1</xdr:col>
      <xdr:colOff>0</xdr:colOff>
      <xdr:row>199</xdr:row>
      <xdr:rowOff>101426</xdr:rowOff>
    </xdr:to>
    <xdr:sp macro="" textlink="">
      <xdr:nvSpPr>
        <xdr:cNvPr id="1243" name="rect">
          <a:extLst>
            <a:ext uri="{FF2B5EF4-FFF2-40B4-BE49-F238E27FC236}">
              <a16:creationId xmlns:a16="http://schemas.microsoft.com/office/drawing/2014/main" xmlns="" id="{F870B144-6086-4084-8E93-47DD396CC695}"/>
            </a:ext>
          </a:extLst>
        </xdr:cNvPr>
        <xdr:cNvSpPr/>
      </xdr:nvSpPr>
      <xdr:spPr>
        <a:xfrm>
          <a:off x="596571" y="5229225"/>
          <a:ext cx="3504" cy="29192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777546</xdr:colOff>
      <xdr:row>198</xdr:row>
      <xdr:rowOff>0</xdr:rowOff>
    </xdr:from>
    <xdr:to>
      <xdr:col>2</xdr:col>
      <xdr:colOff>0</xdr:colOff>
      <xdr:row>199</xdr:row>
      <xdr:rowOff>101426</xdr:rowOff>
    </xdr:to>
    <xdr:sp macro="" textlink="">
      <xdr:nvSpPr>
        <xdr:cNvPr id="1244" name="rect">
          <a:extLst>
            <a:ext uri="{FF2B5EF4-FFF2-40B4-BE49-F238E27FC236}">
              <a16:creationId xmlns:a16="http://schemas.microsoft.com/office/drawing/2014/main" xmlns="" id="{6B930BC8-562F-4AFF-857D-0F72E5255D6B}"/>
            </a:ext>
          </a:extLst>
        </xdr:cNvPr>
        <xdr:cNvSpPr/>
      </xdr:nvSpPr>
      <xdr:spPr>
        <a:xfrm>
          <a:off x="596571" y="5229225"/>
          <a:ext cx="841704" cy="29192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3</xdr:col>
      <xdr:colOff>48324</xdr:colOff>
      <xdr:row>195</xdr:row>
      <xdr:rowOff>0</xdr:rowOff>
    </xdr:to>
    <xdr:sp macro="" textlink="">
      <xdr:nvSpPr>
        <xdr:cNvPr id="1245" name="rect">
          <a:extLst>
            <a:ext uri="{FF2B5EF4-FFF2-40B4-BE49-F238E27FC236}">
              <a16:creationId xmlns:a16="http://schemas.microsoft.com/office/drawing/2014/main" xmlns="" id="{334EFC5E-4769-4E90-8DF0-AA37F4AFEB9F}"/>
            </a:ext>
          </a:extLst>
        </xdr:cNvPr>
        <xdr:cNvSpPr/>
      </xdr:nvSpPr>
      <xdr:spPr>
        <a:xfrm>
          <a:off x="3365682" y="4133850"/>
          <a:ext cx="44967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246" name="rect">
          <a:extLst>
            <a:ext uri="{FF2B5EF4-FFF2-40B4-BE49-F238E27FC236}">
              <a16:creationId xmlns:a16="http://schemas.microsoft.com/office/drawing/2014/main" xmlns="" id="{22AC4DCE-FE2B-44CB-87A5-A4D6E6BF1BA9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247" name="rect">
          <a:extLst>
            <a:ext uri="{FF2B5EF4-FFF2-40B4-BE49-F238E27FC236}">
              <a16:creationId xmlns:a16="http://schemas.microsoft.com/office/drawing/2014/main" xmlns="" id="{836590CD-CA0F-4108-BAA3-F4641F6101D6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248" name="rect">
          <a:extLst>
            <a:ext uri="{FF2B5EF4-FFF2-40B4-BE49-F238E27FC236}">
              <a16:creationId xmlns:a16="http://schemas.microsoft.com/office/drawing/2014/main" xmlns="" id="{99CF4289-7290-4675-9427-0BC5B655D95E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3</xdr:col>
      <xdr:colOff>48324</xdr:colOff>
      <xdr:row>195</xdr:row>
      <xdr:rowOff>0</xdr:rowOff>
    </xdr:to>
    <xdr:sp macro="" textlink="">
      <xdr:nvSpPr>
        <xdr:cNvPr id="1249" name="rect">
          <a:extLst>
            <a:ext uri="{FF2B5EF4-FFF2-40B4-BE49-F238E27FC236}">
              <a16:creationId xmlns:a16="http://schemas.microsoft.com/office/drawing/2014/main" xmlns="" id="{DAD85FEA-E9AD-4EAC-A9BF-A1363AC890C4}"/>
            </a:ext>
          </a:extLst>
        </xdr:cNvPr>
        <xdr:cNvSpPr/>
      </xdr:nvSpPr>
      <xdr:spPr>
        <a:xfrm>
          <a:off x="3365682" y="4133850"/>
          <a:ext cx="44967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250" name="rect">
          <a:extLst>
            <a:ext uri="{FF2B5EF4-FFF2-40B4-BE49-F238E27FC236}">
              <a16:creationId xmlns:a16="http://schemas.microsoft.com/office/drawing/2014/main" xmlns="" id="{25CD2C43-F076-4412-8A34-E5F668054D22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251" name="rect">
          <a:extLst>
            <a:ext uri="{FF2B5EF4-FFF2-40B4-BE49-F238E27FC236}">
              <a16:creationId xmlns:a16="http://schemas.microsoft.com/office/drawing/2014/main" xmlns="" id="{D6822D07-A90E-47BD-8916-3AAA5BBE1635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252" name="rect">
          <a:extLst>
            <a:ext uri="{FF2B5EF4-FFF2-40B4-BE49-F238E27FC236}">
              <a16:creationId xmlns:a16="http://schemas.microsoft.com/office/drawing/2014/main" xmlns="" id="{D51D02DE-47E7-42CF-8578-8BEF49074D10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772717</xdr:colOff>
      <xdr:row>199</xdr:row>
      <xdr:rowOff>0</xdr:rowOff>
    </xdr:from>
    <xdr:to>
      <xdr:col>2</xdr:col>
      <xdr:colOff>0</xdr:colOff>
      <xdr:row>200</xdr:row>
      <xdr:rowOff>101426</xdr:rowOff>
    </xdr:to>
    <xdr:sp macro="" textlink="">
      <xdr:nvSpPr>
        <xdr:cNvPr id="1253" name="rect">
          <a:extLst>
            <a:ext uri="{FF2B5EF4-FFF2-40B4-BE49-F238E27FC236}">
              <a16:creationId xmlns:a16="http://schemas.microsoft.com/office/drawing/2014/main" xmlns="" id="{D8FAF7DC-FAE4-4DA8-AE92-F51C6F27279E}"/>
            </a:ext>
          </a:extLst>
        </xdr:cNvPr>
        <xdr:cNvSpPr/>
      </xdr:nvSpPr>
      <xdr:spPr>
        <a:xfrm>
          <a:off x="601267" y="5419725"/>
          <a:ext cx="837008" cy="32050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3</xdr:col>
      <xdr:colOff>50867</xdr:colOff>
      <xdr:row>195</xdr:row>
      <xdr:rowOff>0</xdr:rowOff>
    </xdr:to>
    <xdr:sp macro="" textlink="">
      <xdr:nvSpPr>
        <xdr:cNvPr id="1254" name="rect">
          <a:extLst>
            <a:ext uri="{FF2B5EF4-FFF2-40B4-BE49-F238E27FC236}">
              <a16:creationId xmlns:a16="http://schemas.microsoft.com/office/drawing/2014/main" xmlns="" id="{5867DCAC-1FFD-450F-9C60-CC23267DBD98}"/>
            </a:ext>
          </a:extLst>
        </xdr:cNvPr>
        <xdr:cNvSpPr/>
      </xdr:nvSpPr>
      <xdr:spPr>
        <a:xfrm>
          <a:off x="3360651" y="4133850"/>
          <a:ext cx="52541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255" name="rect">
          <a:extLst>
            <a:ext uri="{FF2B5EF4-FFF2-40B4-BE49-F238E27FC236}">
              <a16:creationId xmlns:a16="http://schemas.microsoft.com/office/drawing/2014/main" xmlns="" id="{98E059CE-49F0-4311-B795-ECD6C00D208A}"/>
            </a:ext>
          </a:extLst>
        </xdr:cNvPr>
        <xdr:cNvSpPr/>
      </xdr:nvSpPr>
      <xdr:spPr>
        <a:xfrm>
          <a:off x="3360651" y="4133850"/>
          <a:ext cx="3082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256" name="rect">
          <a:extLst>
            <a:ext uri="{FF2B5EF4-FFF2-40B4-BE49-F238E27FC236}">
              <a16:creationId xmlns:a16="http://schemas.microsoft.com/office/drawing/2014/main" xmlns="" id="{A18BA216-4272-402B-AEFD-FC1BE1FC5940}"/>
            </a:ext>
          </a:extLst>
        </xdr:cNvPr>
        <xdr:cNvSpPr/>
      </xdr:nvSpPr>
      <xdr:spPr>
        <a:xfrm>
          <a:off x="3360651" y="4133850"/>
          <a:ext cx="3082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257" name="rect">
          <a:extLst>
            <a:ext uri="{FF2B5EF4-FFF2-40B4-BE49-F238E27FC236}">
              <a16:creationId xmlns:a16="http://schemas.microsoft.com/office/drawing/2014/main" xmlns="" id="{021B219E-F22D-4367-B5B0-8BA0401494F1}"/>
            </a:ext>
          </a:extLst>
        </xdr:cNvPr>
        <xdr:cNvSpPr/>
      </xdr:nvSpPr>
      <xdr:spPr>
        <a:xfrm>
          <a:off x="3360651" y="4133850"/>
          <a:ext cx="3082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3</xdr:col>
      <xdr:colOff>52139</xdr:colOff>
      <xdr:row>195</xdr:row>
      <xdr:rowOff>0</xdr:rowOff>
    </xdr:to>
    <xdr:sp macro="" textlink="">
      <xdr:nvSpPr>
        <xdr:cNvPr id="1258" name="rect">
          <a:extLst>
            <a:ext uri="{FF2B5EF4-FFF2-40B4-BE49-F238E27FC236}">
              <a16:creationId xmlns:a16="http://schemas.microsoft.com/office/drawing/2014/main" xmlns="" id="{B921E08B-1424-4BC2-B5ED-3A0110F264DB}"/>
            </a:ext>
          </a:extLst>
        </xdr:cNvPr>
        <xdr:cNvSpPr/>
      </xdr:nvSpPr>
      <xdr:spPr>
        <a:xfrm>
          <a:off x="3360651" y="4133850"/>
          <a:ext cx="53813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2058271</xdr:colOff>
      <xdr:row>195</xdr:row>
      <xdr:rowOff>0</xdr:rowOff>
    </xdr:to>
    <xdr:sp macro="" textlink="">
      <xdr:nvSpPr>
        <xdr:cNvPr id="1259" name="rect">
          <a:extLst>
            <a:ext uri="{FF2B5EF4-FFF2-40B4-BE49-F238E27FC236}">
              <a16:creationId xmlns:a16="http://schemas.microsoft.com/office/drawing/2014/main" xmlns="" id="{2BFD1260-9F6F-44D2-9B5C-3E6B906D05CE}"/>
            </a:ext>
          </a:extLst>
        </xdr:cNvPr>
        <xdr:cNvSpPr/>
      </xdr:nvSpPr>
      <xdr:spPr>
        <a:xfrm>
          <a:off x="3360651" y="4133850"/>
          <a:ext cx="2545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2058271</xdr:colOff>
      <xdr:row>195</xdr:row>
      <xdr:rowOff>0</xdr:rowOff>
    </xdr:to>
    <xdr:sp macro="" textlink="">
      <xdr:nvSpPr>
        <xdr:cNvPr id="1260" name="rect">
          <a:extLst>
            <a:ext uri="{FF2B5EF4-FFF2-40B4-BE49-F238E27FC236}">
              <a16:creationId xmlns:a16="http://schemas.microsoft.com/office/drawing/2014/main" xmlns="" id="{6B5DBC32-74E7-4654-98AA-10B369121E23}"/>
            </a:ext>
          </a:extLst>
        </xdr:cNvPr>
        <xdr:cNvSpPr/>
      </xdr:nvSpPr>
      <xdr:spPr>
        <a:xfrm>
          <a:off x="3360651" y="4133850"/>
          <a:ext cx="2545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2058271</xdr:colOff>
      <xdr:row>195</xdr:row>
      <xdr:rowOff>0</xdr:rowOff>
    </xdr:to>
    <xdr:sp macro="" textlink="">
      <xdr:nvSpPr>
        <xdr:cNvPr id="1261" name="rect">
          <a:extLst>
            <a:ext uri="{FF2B5EF4-FFF2-40B4-BE49-F238E27FC236}">
              <a16:creationId xmlns:a16="http://schemas.microsoft.com/office/drawing/2014/main" xmlns="" id="{1FA90E6E-2779-453B-BF47-8304D8269FD3}"/>
            </a:ext>
          </a:extLst>
        </xdr:cNvPr>
        <xdr:cNvSpPr/>
      </xdr:nvSpPr>
      <xdr:spPr>
        <a:xfrm>
          <a:off x="3360651" y="4133850"/>
          <a:ext cx="2545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772717</xdr:colOff>
      <xdr:row>197</xdr:row>
      <xdr:rowOff>0</xdr:rowOff>
    </xdr:from>
    <xdr:to>
      <xdr:col>2</xdr:col>
      <xdr:colOff>0</xdr:colOff>
      <xdr:row>198</xdr:row>
      <xdr:rowOff>87436</xdr:rowOff>
    </xdr:to>
    <xdr:sp macro="" textlink="">
      <xdr:nvSpPr>
        <xdr:cNvPr id="1262" name="rect">
          <a:extLst>
            <a:ext uri="{FF2B5EF4-FFF2-40B4-BE49-F238E27FC236}">
              <a16:creationId xmlns:a16="http://schemas.microsoft.com/office/drawing/2014/main" xmlns="" id="{54A683F9-E93F-4F30-AD09-42AAABD7361E}"/>
            </a:ext>
          </a:extLst>
        </xdr:cNvPr>
        <xdr:cNvSpPr/>
      </xdr:nvSpPr>
      <xdr:spPr>
        <a:xfrm>
          <a:off x="601267" y="5010150"/>
          <a:ext cx="837008" cy="30651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772717</xdr:colOff>
      <xdr:row>197</xdr:row>
      <xdr:rowOff>0</xdr:rowOff>
    </xdr:from>
    <xdr:to>
      <xdr:col>2</xdr:col>
      <xdr:colOff>0</xdr:colOff>
      <xdr:row>198</xdr:row>
      <xdr:rowOff>87436</xdr:rowOff>
    </xdr:to>
    <xdr:sp macro="" textlink="">
      <xdr:nvSpPr>
        <xdr:cNvPr id="1263" name="rect">
          <a:extLst>
            <a:ext uri="{FF2B5EF4-FFF2-40B4-BE49-F238E27FC236}">
              <a16:creationId xmlns:a16="http://schemas.microsoft.com/office/drawing/2014/main" xmlns="" id="{3A3FF6FF-55DB-4C04-B426-0BAE0FA1CB6D}"/>
            </a:ext>
          </a:extLst>
        </xdr:cNvPr>
        <xdr:cNvSpPr/>
      </xdr:nvSpPr>
      <xdr:spPr>
        <a:xfrm>
          <a:off x="601267" y="5010150"/>
          <a:ext cx="837008" cy="30651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772717</xdr:colOff>
      <xdr:row>197</xdr:row>
      <xdr:rowOff>0</xdr:rowOff>
    </xdr:from>
    <xdr:to>
      <xdr:col>1</xdr:col>
      <xdr:colOff>0</xdr:colOff>
      <xdr:row>198</xdr:row>
      <xdr:rowOff>87436</xdr:rowOff>
    </xdr:to>
    <xdr:sp macro="" textlink="">
      <xdr:nvSpPr>
        <xdr:cNvPr id="1264" name="rect">
          <a:extLst>
            <a:ext uri="{FF2B5EF4-FFF2-40B4-BE49-F238E27FC236}">
              <a16:creationId xmlns:a16="http://schemas.microsoft.com/office/drawing/2014/main" xmlns="" id="{9EC54988-3F2C-4CB6-BA39-ED592B41981B}"/>
            </a:ext>
          </a:extLst>
        </xdr:cNvPr>
        <xdr:cNvSpPr/>
      </xdr:nvSpPr>
      <xdr:spPr>
        <a:xfrm>
          <a:off x="601267" y="5010150"/>
          <a:ext cx="0" cy="30651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772717</xdr:colOff>
      <xdr:row>197</xdr:row>
      <xdr:rowOff>0</xdr:rowOff>
    </xdr:from>
    <xdr:to>
      <xdr:col>2</xdr:col>
      <xdr:colOff>0</xdr:colOff>
      <xdr:row>198</xdr:row>
      <xdr:rowOff>87436</xdr:rowOff>
    </xdr:to>
    <xdr:sp macro="" textlink="">
      <xdr:nvSpPr>
        <xdr:cNvPr id="1265" name="rect">
          <a:extLst>
            <a:ext uri="{FF2B5EF4-FFF2-40B4-BE49-F238E27FC236}">
              <a16:creationId xmlns:a16="http://schemas.microsoft.com/office/drawing/2014/main" xmlns="" id="{3D679731-583A-4E6C-94AF-1124AA0A59B8}"/>
            </a:ext>
          </a:extLst>
        </xdr:cNvPr>
        <xdr:cNvSpPr/>
      </xdr:nvSpPr>
      <xdr:spPr>
        <a:xfrm>
          <a:off x="601267" y="5010150"/>
          <a:ext cx="837008" cy="30651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3</xdr:col>
      <xdr:colOff>47052</xdr:colOff>
      <xdr:row>195</xdr:row>
      <xdr:rowOff>0</xdr:rowOff>
    </xdr:to>
    <xdr:sp macro="" textlink="">
      <xdr:nvSpPr>
        <xdr:cNvPr id="1266" name="rect">
          <a:extLst>
            <a:ext uri="{FF2B5EF4-FFF2-40B4-BE49-F238E27FC236}">
              <a16:creationId xmlns:a16="http://schemas.microsoft.com/office/drawing/2014/main" xmlns="" id="{1349F6F0-BDEC-40EC-8C74-FEE937B47033}"/>
            </a:ext>
          </a:extLst>
        </xdr:cNvPr>
        <xdr:cNvSpPr/>
      </xdr:nvSpPr>
      <xdr:spPr>
        <a:xfrm>
          <a:off x="3361188" y="4133850"/>
          <a:ext cx="48189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267" name="rect">
          <a:extLst>
            <a:ext uri="{FF2B5EF4-FFF2-40B4-BE49-F238E27FC236}">
              <a16:creationId xmlns:a16="http://schemas.microsoft.com/office/drawing/2014/main" xmlns="" id="{EC652F6A-D75C-4E51-91F9-C2AFD2E933BB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268" name="rect">
          <a:extLst>
            <a:ext uri="{FF2B5EF4-FFF2-40B4-BE49-F238E27FC236}">
              <a16:creationId xmlns:a16="http://schemas.microsoft.com/office/drawing/2014/main" xmlns="" id="{5ABE3A46-4B2E-411A-ADBD-77C5DF2EEBA7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269" name="rect">
          <a:extLst>
            <a:ext uri="{FF2B5EF4-FFF2-40B4-BE49-F238E27FC236}">
              <a16:creationId xmlns:a16="http://schemas.microsoft.com/office/drawing/2014/main" xmlns="" id="{8EAB0C8D-FAB4-462F-BB4A-C8F4BC4A5947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3</xdr:col>
      <xdr:colOff>47052</xdr:colOff>
      <xdr:row>195</xdr:row>
      <xdr:rowOff>0</xdr:rowOff>
    </xdr:to>
    <xdr:sp macro="" textlink="">
      <xdr:nvSpPr>
        <xdr:cNvPr id="1270" name="rect">
          <a:extLst>
            <a:ext uri="{FF2B5EF4-FFF2-40B4-BE49-F238E27FC236}">
              <a16:creationId xmlns:a16="http://schemas.microsoft.com/office/drawing/2014/main" xmlns="" id="{F3CFECE6-1F7E-4FAC-BD96-D98A49150311}"/>
            </a:ext>
          </a:extLst>
        </xdr:cNvPr>
        <xdr:cNvSpPr/>
      </xdr:nvSpPr>
      <xdr:spPr>
        <a:xfrm>
          <a:off x="3361188" y="4133850"/>
          <a:ext cx="48189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271" name="rect">
          <a:extLst>
            <a:ext uri="{FF2B5EF4-FFF2-40B4-BE49-F238E27FC236}">
              <a16:creationId xmlns:a16="http://schemas.microsoft.com/office/drawing/2014/main" xmlns="" id="{9E92815C-B622-482E-B8BB-B07181AFBBF8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272" name="rect">
          <a:extLst>
            <a:ext uri="{FF2B5EF4-FFF2-40B4-BE49-F238E27FC236}">
              <a16:creationId xmlns:a16="http://schemas.microsoft.com/office/drawing/2014/main" xmlns="" id="{5D5AE904-309F-491D-B49C-C78D9BAA8216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273" name="rect">
          <a:extLst>
            <a:ext uri="{FF2B5EF4-FFF2-40B4-BE49-F238E27FC236}">
              <a16:creationId xmlns:a16="http://schemas.microsoft.com/office/drawing/2014/main" xmlns="" id="{8A22B37F-F447-4989-AAFA-CB78A6C5903C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767887</xdr:colOff>
      <xdr:row>198</xdr:row>
      <xdr:rowOff>0</xdr:rowOff>
    </xdr:from>
    <xdr:to>
      <xdr:col>2</xdr:col>
      <xdr:colOff>0</xdr:colOff>
      <xdr:row>199</xdr:row>
      <xdr:rowOff>87436</xdr:rowOff>
    </xdr:to>
    <xdr:sp macro="" textlink="">
      <xdr:nvSpPr>
        <xdr:cNvPr id="1274" name="rect">
          <a:extLst>
            <a:ext uri="{FF2B5EF4-FFF2-40B4-BE49-F238E27FC236}">
              <a16:creationId xmlns:a16="http://schemas.microsoft.com/office/drawing/2014/main" xmlns="" id="{EC83B909-F1FB-4CB1-BBBC-6C4D20F262C5}"/>
            </a:ext>
          </a:extLst>
        </xdr:cNvPr>
        <xdr:cNvSpPr/>
      </xdr:nvSpPr>
      <xdr:spPr>
        <a:xfrm>
          <a:off x="596437" y="5229225"/>
          <a:ext cx="841838" cy="27793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3</xdr:col>
      <xdr:colOff>49596</xdr:colOff>
      <xdr:row>195</xdr:row>
      <xdr:rowOff>0</xdr:rowOff>
    </xdr:to>
    <xdr:sp macro="" textlink="">
      <xdr:nvSpPr>
        <xdr:cNvPr id="1275" name="rect">
          <a:extLst>
            <a:ext uri="{FF2B5EF4-FFF2-40B4-BE49-F238E27FC236}">
              <a16:creationId xmlns:a16="http://schemas.microsoft.com/office/drawing/2014/main" xmlns="" id="{789E88D7-F975-4AB4-A59D-B5C9165C74F5}"/>
            </a:ext>
          </a:extLst>
        </xdr:cNvPr>
        <xdr:cNvSpPr/>
      </xdr:nvSpPr>
      <xdr:spPr>
        <a:xfrm>
          <a:off x="3365682" y="4133850"/>
          <a:ext cx="46239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276" name="rect">
          <a:extLst>
            <a:ext uri="{FF2B5EF4-FFF2-40B4-BE49-F238E27FC236}">
              <a16:creationId xmlns:a16="http://schemas.microsoft.com/office/drawing/2014/main" xmlns="" id="{A9373AC1-CCA8-49F2-8A32-7ACE3B065AAF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277" name="rect">
          <a:extLst>
            <a:ext uri="{FF2B5EF4-FFF2-40B4-BE49-F238E27FC236}">
              <a16:creationId xmlns:a16="http://schemas.microsoft.com/office/drawing/2014/main" xmlns="" id="{53D1940E-F533-480E-83F8-9802F89EE6BA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278" name="rect">
          <a:extLst>
            <a:ext uri="{FF2B5EF4-FFF2-40B4-BE49-F238E27FC236}">
              <a16:creationId xmlns:a16="http://schemas.microsoft.com/office/drawing/2014/main" xmlns="" id="{7AA502B1-DB5E-4088-AB86-B56517ABEF1D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3</xdr:col>
      <xdr:colOff>50867</xdr:colOff>
      <xdr:row>195</xdr:row>
      <xdr:rowOff>0</xdr:rowOff>
    </xdr:to>
    <xdr:sp macro="" textlink="">
      <xdr:nvSpPr>
        <xdr:cNvPr id="1279" name="rect">
          <a:extLst>
            <a:ext uri="{FF2B5EF4-FFF2-40B4-BE49-F238E27FC236}">
              <a16:creationId xmlns:a16="http://schemas.microsoft.com/office/drawing/2014/main" xmlns="" id="{2A76C62F-3EE6-4FAD-A2A4-7A7315B3852E}"/>
            </a:ext>
          </a:extLst>
        </xdr:cNvPr>
        <xdr:cNvSpPr/>
      </xdr:nvSpPr>
      <xdr:spPr>
        <a:xfrm>
          <a:off x="3365682" y="4133850"/>
          <a:ext cx="4751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2053777</xdr:colOff>
      <xdr:row>195</xdr:row>
      <xdr:rowOff>0</xdr:rowOff>
    </xdr:to>
    <xdr:sp macro="" textlink="">
      <xdr:nvSpPr>
        <xdr:cNvPr id="1280" name="rect">
          <a:extLst>
            <a:ext uri="{FF2B5EF4-FFF2-40B4-BE49-F238E27FC236}">
              <a16:creationId xmlns:a16="http://schemas.microsoft.com/office/drawing/2014/main" xmlns="" id="{B374F2C1-D970-47A3-BF5F-7CDBDC083271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2053777</xdr:colOff>
      <xdr:row>195</xdr:row>
      <xdr:rowOff>0</xdr:rowOff>
    </xdr:to>
    <xdr:sp macro="" textlink="">
      <xdr:nvSpPr>
        <xdr:cNvPr id="1281" name="rect">
          <a:extLst>
            <a:ext uri="{FF2B5EF4-FFF2-40B4-BE49-F238E27FC236}">
              <a16:creationId xmlns:a16="http://schemas.microsoft.com/office/drawing/2014/main" xmlns="" id="{78A080A4-DF2C-4909-B039-7059B66EC905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2053777</xdr:colOff>
      <xdr:row>195</xdr:row>
      <xdr:rowOff>0</xdr:rowOff>
    </xdr:to>
    <xdr:sp macro="" textlink="">
      <xdr:nvSpPr>
        <xdr:cNvPr id="1282" name="rect">
          <a:extLst>
            <a:ext uri="{FF2B5EF4-FFF2-40B4-BE49-F238E27FC236}">
              <a16:creationId xmlns:a16="http://schemas.microsoft.com/office/drawing/2014/main" xmlns="" id="{8459BD19-FA7A-4A41-8EF4-E4ACBBAFE06B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777546</xdr:colOff>
      <xdr:row>198</xdr:row>
      <xdr:rowOff>12241</xdr:rowOff>
    </xdr:from>
    <xdr:to>
      <xdr:col>2</xdr:col>
      <xdr:colOff>0</xdr:colOff>
      <xdr:row>199</xdr:row>
      <xdr:rowOff>101426</xdr:rowOff>
    </xdr:to>
    <xdr:sp macro="" textlink="">
      <xdr:nvSpPr>
        <xdr:cNvPr id="1283" name="rect">
          <a:extLst>
            <a:ext uri="{FF2B5EF4-FFF2-40B4-BE49-F238E27FC236}">
              <a16:creationId xmlns:a16="http://schemas.microsoft.com/office/drawing/2014/main" xmlns="" id="{01B4789E-5E51-4483-9959-E2D157E0F90C}"/>
            </a:ext>
          </a:extLst>
        </xdr:cNvPr>
        <xdr:cNvSpPr/>
      </xdr:nvSpPr>
      <xdr:spPr>
        <a:xfrm>
          <a:off x="596571" y="5241466"/>
          <a:ext cx="841704" cy="2796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777546</xdr:colOff>
      <xdr:row>198</xdr:row>
      <xdr:rowOff>0</xdr:rowOff>
    </xdr:from>
    <xdr:to>
      <xdr:col>2</xdr:col>
      <xdr:colOff>0</xdr:colOff>
      <xdr:row>199</xdr:row>
      <xdr:rowOff>101426</xdr:rowOff>
    </xdr:to>
    <xdr:sp macro="" textlink="">
      <xdr:nvSpPr>
        <xdr:cNvPr id="1284" name="rect">
          <a:extLst>
            <a:ext uri="{FF2B5EF4-FFF2-40B4-BE49-F238E27FC236}">
              <a16:creationId xmlns:a16="http://schemas.microsoft.com/office/drawing/2014/main" xmlns="" id="{EF84D21B-A70F-4ECF-B0CD-CED2B9374D78}"/>
            </a:ext>
          </a:extLst>
        </xdr:cNvPr>
        <xdr:cNvSpPr/>
      </xdr:nvSpPr>
      <xdr:spPr>
        <a:xfrm>
          <a:off x="596571" y="5229225"/>
          <a:ext cx="841704" cy="29192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777546</xdr:colOff>
      <xdr:row>198</xdr:row>
      <xdr:rowOff>0</xdr:rowOff>
    </xdr:from>
    <xdr:to>
      <xdr:col>1</xdr:col>
      <xdr:colOff>0</xdr:colOff>
      <xdr:row>199</xdr:row>
      <xdr:rowOff>101426</xdr:rowOff>
    </xdr:to>
    <xdr:sp macro="" textlink="">
      <xdr:nvSpPr>
        <xdr:cNvPr id="1285" name="rect">
          <a:extLst>
            <a:ext uri="{FF2B5EF4-FFF2-40B4-BE49-F238E27FC236}">
              <a16:creationId xmlns:a16="http://schemas.microsoft.com/office/drawing/2014/main" xmlns="" id="{6A061307-C4E2-4C63-A8E1-F7942737481C}"/>
            </a:ext>
          </a:extLst>
        </xdr:cNvPr>
        <xdr:cNvSpPr/>
      </xdr:nvSpPr>
      <xdr:spPr>
        <a:xfrm>
          <a:off x="596571" y="5229225"/>
          <a:ext cx="3504" cy="29192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777546</xdr:colOff>
      <xdr:row>198</xdr:row>
      <xdr:rowOff>0</xdr:rowOff>
    </xdr:from>
    <xdr:to>
      <xdr:col>2</xdr:col>
      <xdr:colOff>0</xdr:colOff>
      <xdr:row>199</xdr:row>
      <xdr:rowOff>101426</xdr:rowOff>
    </xdr:to>
    <xdr:sp macro="" textlink="">
      <xdr:nvSpPr>
        <xdr:cNvPr id="1286" name="rect">
          <a:extLst>
            <a:ext uri="{FF2B5EF4-FFF2-40B4-BE49-F238E27FC236}">
              <a16:creationId xmlns:a16="http://schemas.microsoft.com/office/drawing/2014/main" xmlns="" id="{BF23CEFB-60CE-48EA-A288-31FB71B88AC6}"/>
            </a:ext>
          </a:extLst>
        </xdr:cNvPr>
        <xdr:cNvSpPr/>
      </xdr:nvSpPr>
      <xdr:spPr>
        <a:xfrm>
          <a:off x="596571" y="5229225"/>
          <a:ext cx="841704" cy="29192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3</xdr:col>
      <xdr:colOff>48324</xdr:colOff>
      <xdr:row>195</xdr:row>
      <xdr:rowOff>0</xdr:rowOff>
    </xdr:to>
    <xdr:sp macro="" textlink="">
      <xdr:nvSpPr>
        <xdr:cNvPr id="1287" name="rect">
          <a:extLst>
            <a:ext uri="{FF2B5EF4-FFF2-40B4-BE49-F238E27FC236}">
              <a16:creationId xmlns:a16="http://schemas.microsoft.com/office/drawing/2014/main" xmlns="" id="{0BA6C6B1-1017-476B-95D0-7C48B72F067B}"/>
            </a:ext>
          </a:extLst>
        </xdr:cNvPr>
        <xdr:cNvSpPr/>
      </xdr:nvSpPr>
      <xdr:spPr>
        <a:xfrm>
          <a:off x="3365682" y="4133850"/>
          <a:ext cx="44967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288" name="rect">
          <a:extLst>
            <a:ext uri="{FF2B5EF4-FFF2-40B4-BE49-F238E27FC236}">
              <a16:creationId xmlns:a16="http://schemas.microsoft.com/office/drawing/2014/main" xmlns="" id="{717A1BB6-04CF-4118-AE50-D6FE6503891C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289" name="rect">
          <a:extLst>
            <a:ext uri="{FF2B5EF4-FFF2-40B4-BE49-F238E27FC236}">
              <a16:creationId xmlns:a16="http://schemas.microsoft.com/office/drawing/2014/main" xmlns="" id="{441D5ED3-72D3-4BEF-8170-5763FE7A9DA4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290" name="rect">
          <a:extLst>
            <a:ext uri="{FF2B5EF4-FFF2-40B4-BE49-F238E27FC236}">
              <a16:creationId xmlns:a16="http://schemas.microsoft.com/office/drawing/2014/main" xmlns="" id="{99DBA3A3-5B3C-4B07-B719-A6AB0CED2093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3</xdr:col>
      <xdr:colOff>48324</xdr:colOff>
      <xdr:row>195</xdr:row>
      <xdr:rowOff>0</xdr:rowOff>
    </xdr:to>
    <xdr:sp macro="" textlink="">
      <xdr:nvSpPr>
        <xdr:cNvPr id="1291" name="rect">
          <a:extLst>
            <a:ext uri="{FF2B5EF4-FFF2-40B4-BE49-F238E27FC236}">
              <a16:creationId xmlns:a16="http://schemas.microsoft.com/office/drawing/2014/main" xmlns="" id="{346CAD94-E41B-484A-9BE5-82652A627843}"/>
            </a:ext>
          </a:extLst>
        </xdr:cNvPr>
        <xdr:cNvSpPr/>
      </xdr:nvSpPr>
      <xdr:spPr>
        <a:xfrm>
          <a:off x="3365682" y="4133850"/>
          <a:ext cx="44967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292" name="rect">
          <a:extLst>
            <a:ext uri="{FF2B5EF4-FFF2-40B4-BE49-F238E27FC236}">
              <a16:creationId xmlns:a16="http://schemas.microsoft.com/office/drawing/2014/main" xmlns="" id="{14F3CF77-5DCC-4421-86A2-901584914165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293" name="rect">
          <a:extLst>
            <a:ext uri="{FF2B5EF4-FFF2-40B4-BE49-F238E27FC236}">
              <a16:creationId xmlns:a16="http://schemas.microsoft.com/office/drawing/2014/main" xmlns="" id="{AF9C1004-2BC0-4F5B-BDFE-33BE8B49A1F5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294" name="rect">
          <a:extLst>
            <a:ext uri="{FF2B5EF4-FFF2-40B4-BE49-F238E27FC236}">
              <a16:creationId xmlns:a16="http://schemas.microsoft.com/office/drawing/2014/main" xmlns="" id="{ECDB0BEC-DE1C-4B57-AFB7-0986AD29ACB3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772717</xdr:colOff>
      <xdr:row>199</xdr:row>
      <xdr:rowOff>0</xdr:rowOff>
    </xdr:from>
    <xdr:to>
      <xdr:col>2</xdr:col>
      <xdr:colOff>0</xdr:colOff>
      <xdr:row>200</xdr:row>
      <xdr:rowOff>101426</xdr:rowOff>
    </xdr:to>
    <xdr:sp macro="" textlink="">
      <xdr:nvSpPr>
        <xdr:cNvPr id="1295" name="rect">
          <a:extLst>
            <a:ext uri="{FF2B5EF4-FFF2-40B4-BE49-F238E27FC236}">
              <a16:creationId xmlns:a16="http://schemas.microsoft.com/office/drawing/2014/main" xmlns="" id="{EB36B909-D9DE-42AE-BD8C-B6AEA1D2A751}"/>
            </a:ext>
          </a:extLst>
        </xdr:cNvPr>
        <xdr:cNvSpPr/>
      </xdr:nvSpPr>
      <xdr:spPr>
        <a:xfrm>
          <a:off x="601267" y="5419725"/>
          <a:ext cx="837008" cy="32050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3</xdr:col>
      <xdr:colOff>50867</xdr:colOff>
      <xdr:row>195</xdr:row>
      <xdr:rowOff>0</xdr:rowOff>
    </xdr:to>
    <xdr:sp macro="" textlink="">
      <xdr:nvSpPr>
        <xdr:cNvPr id="1296" name="rect">
          <a:extLst>
            <a:ext uri="{FF2B5EF4-FFF2-40B4-BE49-F238E27FC236}">
              <a16:creationId xmlns:a16="http://schemas.microsoft.com/office/drawing/2014/main" xmlns="" id="{4096DD8C-BF13-4A0B-83E4-14871049646A}"/>
            </a:ext>
          </a:extLst>
        </xdr:cNvPr>
        <xdr:cNvSpPr/>
      </xdr:nvSpPr>
      <xdr:spPr>
        <a:xfrm>
          <a:off x="3360651" y="4133850"/>
          <a:ext cx="52541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297" name="rect">
          <a:extLst>
            <a:ext uri="{FF2B5EF4-FFF2-40B4-BE49-F238E27FC236}">
              <a16:creationId xmlns:a16="http://schemas.microsoft.com/office/drawing/2014/main" xmlns="" id="{CB7E842D-CC45-4F70-933A-7C0FB93F96C3}"/>
            </a:ext>
          </a:extLst>
        </xdr:cNvPr>
        <xdr:cNvSpPr/>
      </xdr:nvSpPr>
      <xdr:spPr>
        <a:xfrm>
          <a:off x="3360651" y="4133850"/>
          <a:ext cx="3082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298" name="rect">
          <a:extLst>
            <a:ext uri="{FF2B5EF4-FFF2-40B4-BE49-F238E27FC236}">
              <a16:creationId xmlns:a16="http://schemas.microsoft.com/office/drawing/2014/main" xmlns="" id="{116C8982-FFA8-4016-96CB-8C0248421CDC}"/>
            </a:ext>
          </a:extLst>
        </xdr:cNvPr>
        <xdr:cNvSpPr/>
      </xdr:nvSpPr>
      <xdr:spPr>
        <a:xfrm>
          <a:off x="3360651" y="4133850"/>
          <a:ext cx="3082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299" name="rect">
          <a:extLst>
            <a:ext uri="{FF2B5EF4-FFF2-40B4-BE49-F238E27FC236}">
              <a16:creationId xmlns:a16="http://schemas.microsoft.com/office/drawing/2014/main" xmlns="" id="{38A824D7-73F5-4710-81F3-929CDF56E859}"/>
            </a:ext>
          </a:extLst>
        </xdr:cNvPr>
        <xdr:cNvSpPr/>
      </xdr:nvSpPr>
      <xdr:spPr>
        <a:xfrm>
          <a:off x="3360651" y="4133850"/>
          <a:ext cx="3082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3</xdr:col>
      <xdr:colOff>52139</xdr:colOff>
      <xdr:row>195</xdr:row>
      <xdr:rowOff>0</xdr:rowOff>
    </xdr:to>
    <xdr:sp macro="" textlink="">
      <xdr:nvSpPr>
        <xdr:cNvPr id="1300" name="rect">
          <a:extLst>
            <a:ext uri="{FF2B5EF4-FFF2-40B4-BE49-F238E27FC236}">
              <a16:creationId xmlns:a16="http://schemas.microsoft.com/office/drawing/2014/main" xmlns="" id="{0070036F-44C0-4DA8-A97F-BF61491138B3}"/>
            </a:ext>
          </a:extLst>
        </xdr:cNvPr>
        <xdr:cNvSpPr/>
      </xdr:nvSpPr>
      <xdr:spPr>
        <a:xfrm>
          <a:off x="3360651" y="4133850"/>
          <a:ext cx="53813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2058271</xdr:colOff>
      <xdr:row>195</xdr:row>
      <xdr:rowOff>0</xdr:rowOff>
    </xdr:to>
    <xdr:sp macro="" textlink="">
      <xdr:nvSpPr>
        <xdr:cNvPr id="1301" name="rect">
          <a:extLst>
            <a:ext uri="{FF2B5EF4-FFF2-40B4-BE49-F238E27FC236}">
              <a16:creationId xmlns:a16="http://schemas.microsoft.com/office/drawing/2014/main" xmlns="" id="{24F46BED-A38D-490D-BDA2-293C2F6F6636}"/>
            </a:ext>
          </a:extLst>
        </xdr:cNvPr>
        <xdr:cNvSpPr/>
      </xdr:nvSpPr>
      <xdr:spPr>
        <a:xfrm>
          <a:off x="3360651" y="4133850"/>
          <a:ext cx="2545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2058271</xdr:colOff>
      <xdr:row>195</xdr:row>
      <xdr:rowOff>0</xdr:rowOff>
    </xdr:to>
    <xdr:sp macro="" textlink="">
      <xdr:nvSpPr>
        <xdr:cNvPr id="1302" name="rect">
          <a:extLst>
            <a:ext uri="{FF2B5EF4-FFF2-40B4-BE49-F238E27FC236}">
              <a16:creationId xmlns:a16="http://schemas.microsoft.com/office/drawing/2014/main" xmlns="" id="{85238BA1-9145-46FC-B37F-A3A837593338}"/>
            </a:ext>
          </a:extLst>
        </xdr:cNvPr>
        <xdr:cNvSpPr/>
      </xdr:nvSpPr>
      <xdr:spPr>
        <a:xfrm>
          <a:off x="3360651" y="4133850"/>
          <a:ext cx="2545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2058271</xdr:colOff>
      <xdr:row>195</xdr:row>
      <xdr:rowOff>0</xdr:rowOff>
    </xdr:to>
    <xdr:sp macro="" textlink="">
      <xdr:nvSpPr>
        <xdr:cNvPr id="1303" name="rect">
          <a:extLst>
            <a:ext uri="{FF2B5EF4-FFF2-40B4-BE49-F238E27FC236}">
              <a16:creationId xmlns:a16="http://schemas.microsoft.com/office/drawing/2014/main" xmlns="" id="{CC01BDFD-2127-4263-ACC3-AD9D4D137577}"/>
            </a:ext>
          </a:extLst>
        </xdr:cNvPr>
        <xdr:cNvSpPr/>
      </xdr:nvSpPr>
      <xdr:spPr>
        <a:xfrm>
          <a:off x="3360651" y="4133850"/>
          <a:ext cx="2545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772717</xdr:colOff>
      <xdr:row>197</xdr:row>
      <xdr:rowOff>0</xdr:rowOff>
    </xdr:from>
    <xdr:to>
      <xdr:col>2</xdr:col>
      <xdr:colOff>0</xdr:colOff>
      <xdr:row>198</xdr:row>
      <xdr:rowOff>87436</xdr:rowOff>
    </xdr:to>
    <xdr:sp macro="" textlink="">
      <xdr:nvSpPr>
        <xdr:cNvPr id="1304" name="rect">
          <a:extLst>
            <a:ext uri="{FF2B5EF4-FFF2-40B4-BE49-F238E27FC236}">
              <a16:creationId xmlns:a16="http://schemas.microsoft.com/office/drawing/2014/main" xmlns="" id="{A6A4C6A2-2124-46C9-AD08-5B0CF276F184}"/>
            </a:ext>
          </a:extLst>
        </xdr:cNvPr>
        <xdr:cNvSpPr/>
      </xdr:nvSpPr>
      <xdr:spPr>
        <a:xfrm>
          <a:off x="601267" y="5010150"/>
          <a:ext cx="837008" cy="30651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772717</xdr:colOff>
      <xdr:row>197</xdr:row>
      <xdr:rowOff>0</xdr:rowOff>
    </xdr:from>
    <xdr:to>
      <xdr:col>2</xdr:col>
      <xdr:colOff>0</xdr:colOff>
      <xdr:row>198</xdr:row>
      <xdr:rowOff>87436</xdr:rowOff>
    </xdr:to>
    <xdr:sp macro="" textlink="">
      <xdr:nvSpPr>
        <xdr:cNvPr id="1305" name="rect">
          <a:extLst>
            <a:ext uri="{FF2B5EF4-FFF2-40B4-BE49-F238E27FC236}">
              <a16:creationId xmlns:a16="http://schemas.microsoft.com/office/drawing/2014/main" xmlns="" id="{19555DEA-B2A6-4BCD-890A-EF781FD46548}"/>
            </a:ext>
          </a:extLst>
        </xdr:cNvPr>
        <xdr:cNvSpPr/>
      </xdr:nvSpPr>
      <xdr:spPr>
        <a:xfrm>
          <a:off x="601267" y="5010150"/>
          <a:ext cx="837008" cy="30651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772717</xdr:colOff>
      <xdr:row>197</xdr:row>
      <xdr:rowOff>0</xdr:rowOff>
    </xdr:from>
    <xdr:to>
      <xdr:col>1</xdr:col>
      <xdr:colOff>0</xdr:colOff>
      <xdr:row>198</xdr:row>
      <xdr:rowOff>87436</xdr:rowOff>
    </xdr:to>
    <xdr:sp macro="" textlink="">
      <xdr:nvSpPr>
        <xdr:cNvPr id="1306" name="rect">
          <a:extLst>
            <a:ext uri="{FF2B5EF4-FFF2-40B4-BE49-F238E27FC236}">
              <a16:creationId xmlns:a16="http://schemas.microsoft.com/office/drawing/2014/main" xmlns="" id="{6436BEAA-D8CD-44C8-AEE1-793C53EF5CA0}"/>
            </a:ext>
          </a:extLst>
        </xdr:cNvPr>
        <xdr:cNvSpPr/>
      </xdr:nvSpPr>
      <xdr:spPr>
        <a:xfrm>
          <a:off x="601267" y="5010150"/>
          <a:ext cx="0" cy="30651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772717</xdr:colOff>
      <xdr:row>197</xdr:row>
      <xdr:rowOff>0</xdr:rowOff>
    </xdr:from>
    <xdr:to>
      <xdr:col>2</xdr:col>
      <xdr:colOff>0</xdr:colOff>
      <xdr:row>198</xdr:row>
      <xdr:rowOff>87436</xdr:rowOff>
    </xdr:to>
    <xdr:sp macro="" textlink="">
      <xdr:nvSpPr>
        <xdr:cNvPr id="1307" name="rect">
          <a:extLst>
            <a:ext uri="{FF2B5EF4-FFF2-40B4-BE49-F238E27FC236}">
              <a16:creationId xmlns:a16="http://schemas.microsoft.com/office/drawing/2014/main" xmlns="" id="{6CF85D3B-98E7-4F86-A0A9-9E921C060E0F}"/>
            </a:ext>
          </a:extLst>
        </xdr:cNvPr>
        <xdr:cNvSpPr/>
      </xdr:nvSpPr>
      <xdr:spPr>
        <a:xfrm>
          <a:off x="601267" y="5010150"/>
          <a:ext cx="837008" cy="30651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3</xdr:col>
      <xdr:colOff>47052</xdr:colOff>
      <xdr:row>195</xdr:row>
      <xdr:rowOff>0</xdr:rowOff>
    </xdr:to>
    <xdr:sp macro="" textlink="">
      <xdr:nvSpPr>
        <xdr:cNvPr id="1308" name="rect">
          <a:extLst>
            <a:ext uri="{FF2B5EF4-FFF2-40B4-BE49-F238E27FC236}">
              <a16:creationId xmlns:a16="http://schemas.microsoft.com/office/drawing/2014/main" xmlns="" id="{A8D3ED6C-B8BB-4AFD-8F0C-F55B0278A418}"/>
            </a:ext>
          </a:extLst>
        </xdr:cNvPr>
        <xdr:cNvSpPr/>
      </xdr:nvSpPr>
      <xdr:spPr>
        <a:xfrm>
          <a:off x="3361188" y="4133850"/>
          <a:ext cx="48189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309" name="rect">
          <a:extLst>
            <a:ext uri="{FF2B5EF4-FFF2-40B4-BE49-F238E27FC236}">
              <a16:creationId xmlns:a16="http://schemas.microsoft.com/office/drawing/2014/main" xmlns="" id="{B587F011-B899-4523-BA31-43668F39174E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310" name="rect">
          <a:extLst>
            <a:ext uri="{FF2B5EF4-FFF2-40B4-BE49-F238E27FC236}">
              <a16:creationId xmlns:a16="http://schemas.microsoft.com/office/drawing/2014/main" xmlns="" id="{8B473BE7-268B-461B-9465-88DD17AAFF9F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311" name="rect">
          <a:extLst>
            <a:ext uri="{FF2B5EF4-FFF2-40B4-BE49-F238E27FC236}">
              <a16:creationId xmlns:a16="http://schemas.microsoft.com/office/drawing/2014/main" xmlns="" id="{C5EDC2EB-2112-4B5C-9D9B-BE49423A61EB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3</xdr:col>
      <xdr:colOff>47052</xdr:colOff>
      <xdr:row>195</xdr:row>
      <xdr:rowOff>0</xdr:rowOff>
    </xdr:to>
    <xdr:sp macro="" textlink="">
      <xdr:nvSpPr>
        <xdr:cNvPr id="1312" name="rect">
          <a:extLst>
            <a:ext uri="{FF2B5EF4-FFF2-40B4-BE49-F238E27FC236}">
              <a16:creationId xmlns:a16="http://schemas.microsoft.com/office/drawing/2014/main" xmlns="" id="{9CDF563E-2ACF-4CBC-AD9C-847C25B31A0A}"/>
            </a:ext>
          </a:extLst>
        </xdr:cNvPr>
        <xdr:cNvSpPr/>
      </xdr:nvSpPr>
      <xdr:spPr>
        <a:xfrm>
          <a:off x="3361188" y="4133850"/>
          <a:ext cx="48189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313" name="rect">
          <a:extLst>
            <a:ext uri="{FF2B5EF4-FFF2-40B4-BE49-F238E27FC236}">
              <a16:creationId xmlns:a16="http://schemas.microsoft.com/office/drawing/2014/main" xmlns="" id="{1B80CBE7-A66E-4547-A8F8-CB8282C99ED1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314" name="rect">
          <a:extLst>
            <a:ext uri="{FF2B5EF4-FFF2-40B4-BE49-F238E27FC236}">
              <a16:creationId xmlns:a16="http://schemas.microsoft.com/office/drawing/2014/main" xmlns="" id="{F1D94BB2-7082-4C2C-9478-23B8DA7861ED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1932438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315" name="rect">
          <a:extLst>
            <a:ext uri="{FF2B5EF4-FFF2-40B4-BE49-F238E27FC236}">
              <a16:creationId xmlns:a16="http://schemas.microsoft.com/office/drawing/2014/main" xmlns="" id="{558EA797-9A6A-478E-8ABB-FED34C303D5D}"/>
            </a:ext>
          </a:extLst>
        </xdr:cNvPr>
        <xdr:cNvSpPr/>
      </xdr:nvSpPr>
      <xdr:spPr>
        <a:xfrm>
          <a:off x="3361188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767887</xdr:colOff>
      <xdr:row>198</xdr:row>
      <xdr:rowOff>0</xdr:rowOff>
    </xdr:from>
    <xdr:to>
      <xdr:col>2</xdr:col>
      <xdr:colOff>0</xdr:colOff>
      <xdr:row>199</xdr:row>
      <xdr:rowOff>87436</xdr:rowOff>
    </xdr:to>
    <xdr:sp macro="" textlink="">
      <xdr:nvSpPr>
        <xdr:cNvPr id="1316" name="rect">
          <a:extLst>
            <a:ext uri="{FF2B5EF4-FFF2-40B4-BE49-F238E27FC236}">
              <a16:creationId xmlns:a16="http://schemas.microsoft.com/office/drawing/2014/main" xmlns="" id="{44CB22EA-EF48-469A-A04F-9BDE14076EC0}"/>
            </a:ext>
          </a:extLst>
        </xdr:cNvPr>
        <xdr:cNvSpPr/>
      </xdr:nvSpPr>
      <xdr:spPr>
        <a:xfrm>
          <a:off x="596437" y="5229225"/>
          <a:ext cx="841838" cy="27793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3</xdr:col>
      <xdr:colOff>49596</xdr:colOff>
      <xdr:row>195</xdr:row>
      <xdr:rowOff>0</xdr:rowOff>
    </xdr:to>
    <xdr:sp macro="" textlink="">
      <xdr:nvSpPr>
        <xdr:cNvPr id="1317" name="rect">
          <a:extLst>
            <a:ext uri="{FF2B5EF4-FFF2-40B4-BE49-F238E27FC236}">
              <a16:creationId xmlns:a16="http://schemas.microsoft.com/office/drawing/2014/main" xmlns="" id="{D4607B61-0985-4D4A-B803-BE90298555C4}"/>
            </a:ext>
          </a:extLst>
        </xdr:cNvPr>
        <xdr:cNvSpPr/>
      </xdr:nvSpPr>
      <xdr:spPr>
        <a:xfrm>
          <a:off x="3365682" y="4133850"/>
          <a:ext cx="46239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318" name="rect">
          <a:extLst>
            <a:ext uri="{FF2B5EF4-FFF2-40B4-BE49-F238E27FC236}">
              <a16:creationId xmlns:a16="http://schemas.microsoft.com/office/drawing/2014/main" xmlns="" id="{41BDB612-5205-4E83-86A9-1007BB95C439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319" name="rect">
          <a:extLst>
            <a:ext uri="{FF2B5EF4-FFF2-40B4-BE49-F238E27FC236}">
              <a16:creationId xmlns:a16="http://schemas.microsoft.com/office/drawing/2014/main" xmlns="" id="{5ECC5CF3-F560-400B-990D-607CDF7C5A73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2044789</xdr:colOff>
      <xdr:row>195</xdr:row>
      <xdr:rowOff>0</xdr:rowOff>
    </xdr:to>
    <xdr:sp macro="" textlink="">
      <xdr:nvSpPr>
        <xdr:cNvPr id="1320" name="rect">
          <a:extLst>
            <a:ext uri="{FF2B5EF4-FFF2-40B4-BE49-F238E27FC236}">
              <a16:creationId xmlns:a16="http://schemas.microsoft.com/office/drawing/2014/main" xmlns="" id="{67828151-C91E-4AD6-AB8B-1928337F33B4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3</xdr:col>
      <xdr:colOff>50867</xdr:colOff>
      <xdr:row>195</xdr:row>
      <xdr:rowOff>0</xdr:rowOff>
    </xdr:to>
    <xdr:sp macro="" textlink="">
      <xdr:nvSpPr>
        <xdr:cNvPr id="1321" name="rect">
          <a:extLst>
            <a:ext uri="{FF2B5EF4-FFF2-40B4-BE49-F238E27FC236}">
              <a16:creationId xmlns:a16="http://schemas.microsoft.com/office/drawing/2014/main" xmlns="" id="{1F03B403-1815-4E5B-8CB6-D1A83AE223A5}"/>
            </a:ext>
          </a:extLst>
        </xdr:cNvPr>
        <xdr:cNvSpPr/>
      </xdr:nvSpPr>
      <xdr:spPr>
        <a:xfrm>
          <a:off x="3365682" y="4133850"/>
          <a:ext cx="4751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2053777</xdr:colOff>
      <xdr:row>195</xdr:row>
      <xdr:rowOff>0</xdr:rowOff>
    </xdr:to>
    <xdr:sp macro="" textlink="">
      <xdr:nvSpPr>
        <xdr:cNvPr id="1322" name="rect">
          <a:extLst>
            <a:ext uri="{FF2B5EF4-FFF2-40B4-BE49-F238E27FC236}">
              <a16:creationId xmlns:a16="http://schemas.microsoft.com/office/drawing/2014/main" xmlns="" id="{612AB1A3-0C33-4320-B8DF-D4318AAAB1FD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2053777</xdr:colOff>
      <xdr:row>195</xdr:row>
      <xdr:rowOff>0</xdr:rowOff>
    </xdr:to>
    <xdr:sp macro="" textlink="">
      <xdr:nvSpPr>
        <xdr:cNvPr id="1323" name="rect">
          <a:extLst>
            <a:ext uri="{FF2B5EF4-FFF2-40B4-BE49-F238E27FC236}">
              <a16:creationId xmlns:a16="http://schemas.microsoft.com/office/drawing/2014/main" xmlns="" id="{D0ADAE3D-E47B-4005-9BCA-EEC7562A0F8C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2053777</xdr:colOff>
      <xdr:row>195</xdr:row>
      <xdr:rowOff>0</xdr:rowOff>
    </xdr:to>
    <xdr:sp macro="" textlink="">
      <xdr:nvSpPr>
        <xdr:cNvPr id="1324" name="rect">
          <a:extLst>
            <a:ext uri="{FF2B5EF4-FFF2-40B4-BE49-F238E27FC236}">
              <a16:creationId xmlns:a16="http://schemas.microsoft.com/office/drawing/2014/main" xmlns="" id="{36010799-4C82-4986-88BE-86159ADCA7A1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777546</xdr:colOff>
      <xdr:row>198</xdr:row>
      <xdr:rowOff>12241</xdr:rowOff>
    </xdr:from>
    <xdr:to>
      <xdr:col>2</xdr:col>
      <xdr:colOff>0</xdr:colOff>
      <xdr:row>199</xdr:row>
      <xdr:rowOff>101426</xdr:rowOff>
    </xdr:to>
    <xdr:sp macro="" textlink="">
      <xdr:nvSpPr>
        <xdr:cNvPr id="1325" name="rect">
          <a:extLst>
            <a:ext uri="{FF2B5EF4-FFF2-40B4-BE49-F238E27FC236}">
              <a16:creationId xmlns:a16="http://schemas.microsoft.com/office/drawing/2014/main" xmlns="" id="{B382C473-6C0E-498A-B593-A8E81821909C}"/>
            </a:ext>
          </a:extLst>
        </xdr:cNvPr>
        <xdr:cNvSpPr/>
      </xdr:nvSpPr>
      <xdr:spPr>
        <a:xfrm>
          <a:off x="596571" y="5241466"/>
          <a:ext cx="841704" cy="2796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777546</xdr:colOff>
      <xdr:row>198</xdr:row>
      <xdr:rowOff>0</xdr:rowOff>
    </xdr:from>
    <xdr:to>
      <xdr:col>2</xdr:col>
      <xdr:colOff>0</xdr:colOff>
      <xdr:row>199</xdr:row>
      <xdr:rowOff>101426</xdr:rowOff>
    </xdr:to>
    <xdr:sp macro="" textlink="">
      <xdr:nvSpPr>
        <xdr:cNvPr id="1326" name="rect">
          <a:extLst>
            <a:ext uri="{FF2B5EF4-FFF2-40B4-BE49-F238E27FC236}">
              <a16:creationId xmlns:a16="http://schemas.microsoft.com/office/drawing/2014/main" xmlns="" id="{E5AC7608-7F45-4D77-9AB4-0D210B51CF2E}"/>
            </a:ext>
          </a:extLst>
        </xdr:cNvPr>
        <xdr:cNvSpPr/>
      </xdr:nvSpPr>
      <xdr:spPr>
        <a:xfrm>
          <a:off x="596571" y="5229225"/>
          <a:ext cx="841704" cy="29192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777546</xdr:colOff>
      <xdr:row>198</xdr:row>
      <xdr:rowOff>0</xdr:rowOff>
    </xdr:from>
    <xdr:to>
      <xdr:col>1</xdr:col>
      <xdr:colOff>0</xdr:colOff>
      <xdr:row>199</xdr:row>
      <xdr:rowOff>101426</xdr:rowOff>
    </xdr:to>
    <xdr:sp macro="" textlink="">
      <xdr:nvSpPr>
        <xdr:cNvPr id="1327" name="rect">
          <a:extLst>
            <a:ext uri="{FF2B5EF4-FFF2-40B4-BE49-F238E27FC236}">
              <a16:creationId xmlns:a16="http://schemas.microsoft.com/office/drawing/2014/main" xmlns="" id="{7041BE06-37AC-41CA-B3B3-1C858211CAB4}"/>
            </a:ext>
          </a:extLst>
        </xdr:cNvPr>
        <xdr:cNvSpPr/>
      </xdr:nvSpPr>
      <xdr:spPr>
        <a:xfrm>
          <a:off x="596571" y="5229225"/>
          <a:ext cx="3504" cy="29192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777546</xdr:colOff>
      <xdr:row>198</xdr:row>
      <xdr:rowOff>0</xdr:rowOff>
    </xdr:from>
    <xdr:to>
      <xdr:col>2</xdr:col>
      <xdr:colOff>0</xdr:colOff>
      <xdr:row>199</xdr:row>
      <xdr:rowOff>101426</xdr:rowOff>
    </xdr:to>
    <xdr:sp macro="" textlink="">
      <xdr:nvSpPr>
        <xdr:cNvPr id="1328" name="rect">
          <a:extLst>
            <a:ext uri="{FF2B5EF4-FFF2-40B4-BE49-F238E27FC236}">
              <a16:creationId xmlns:a16="http://schemas.microsoft.com/office/drawing/2014/main" xmlns="" id="{7DBA7264-8F05-42A9-A56C-5CA4272C8563}"/>
            </a:ext>
          </a:extLst>
        </xdr:cNvPr>
        <xdr:cNvSpPr/>
      </xdr:nvSpPr>
      <xdr:spPr>
        <a:xfrm>
          <a:off x="596571" y="5229225"/>
          <a:ext cx="841704" cy="29192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3</xdr:col>
      <xdr:colOff>48324</xdr:colOff>
      <xdr:row>195</xdr:row>
      <xdr:rowOff>0</xdr:rowOff>
    </xdr:to>
    <xdr:sp macro="" textlink="">
      <xdr:nvSpPr>
        <xdr:cNvPr id="1329" name="rect">
          <a:extLst>
            <a:ext uri="{FF2B5EF4-FFF2-40B4-BE49-F238E27FC236}">
              <a16:creationId xmlns:a16="http://schemas.microsoft.com/office/drawing/2014/main" xmlns="" id="{272DA8BB-DCB4-4375-B829-57806C8BABA7}"/>
            </a:ext>
          </a:extLst>
        </xdr:cNvPr>
        <xdr:cNvSpPr/>
      </xdr:nvSpPr>
      <xdr:spPr>
        <a:xfrm>
          <a:off x="3365682" y="4133850"/>
          <a:ext cx="44967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330" name="rect">
          <a:extLst>
            <a:ext uri="{FF2B5EF4-FFF2-40B4-BE49-F238E27FC236}">
              <a16:creationId xmlns:a16="http://schemas.microsoft.com/office/drawing/2014/main" xmlns="" id="{E4416867-20DB-45F8-A96C-16E6711B092B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331" name="rect">
          <a:extLst>
            <a:ext uri="{FF2B5EF4-FFF2-40B4-BE49-F238E27FC236}">
              <a16:creationId xmlns:a16="http://schemas.microsoft.com/office/drawing/2014/main" xmlns="" id="{0A594EAE-8E04-49FF-BC5C-85CFA93A230C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332" name="rect">
          <a:extLst>
            <a:ext uri="{FF2B5EF4-FFF2-40B4-BE49-F238E27FC236}">
              <a16:creationId xmlns:a16="http://schemas.microsoft.com/office/drawing/2014/main" xmlns="" id="{DC37EBEA-6E88-4A6C-9736-4ACB867FCDEA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3</xdr:col>
      <xdr:colOff>48324</xdr:colOff>
      <xdr:row>195</xdr:row>
      <xdr:rowOff>0</xdr:rowOff>
    </xdr:to>
    <xdr:sp macro="" textlink="">
      <xdr:nvSpPr>
        <xdr:cNvPr id="1333" name="rect">
          <a:extLst>
            <a:ext uri="{FF2B5EF4-FFF2-40B4-BE49-F238E27FC236}">
              <a16:creationId xmlns:a16="http://schemas.microsoft.com/office/drawing/2014/main" xmlns="" id="{E2A36BEE-33C2-4A0A-9B00-76AA66FAEAA2}"/>
            </a:ext>
          </a:extLst>
        </xdr:cNvPr>
        <xdr:cNvSpPr/>
      </xdr:nvSpPr>
      <xdr:spPr>
        <a:xfrm>
          <a:off x="3365682" y="4133850"/>
          <a:ext cx="44967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334" name="rect">
          <a:extLst>
            <a:ext uri="{FF2B5EF4-FFF2-40B4-BE49-F238E27FC236}">
              <a16:creationId xmlns:a16="http://schemas.microsoft.com/office/drawing/2014/main" xmlns="" id="{D9844ED5-CEC9-4340-84BC-F5A9809A1708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335" name="rect">
          <a:extLst>
            <a:ext uri="{FF2B5EF4-FFF2-40B4-BE49-F238E27FC236}">
              <a16:creationId xmlns:a16="http://schemas.microsoft.com/office/drawing/2014/main" xmlns="" id="{128AF7EB-F388-4E54-A79F-3C191456E7CB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1936932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336" name="rect">
          <a:extLst>
            <a:ext uri="{FF2B5EF4-FFF2-40B4-BE49-F238E27FC236}">
              <a16:creationId xmlns:a16="http://schemas.microsoft.com/office/drawing/2014/main" xmlns="" id="{6A6C037A-E170-4647-A5D3-8343960A7E6D}"/>
            </a:ext>
          </a:extLst>
        </xdr:cNvPr>
        <xdr:cNvSpPr/>
      </xdr:nvSpPr>
      <xdr:spPr>
        <a:xfrm>
          <a:off x="3365682" y="4133850"/>
          <a:ext cx="0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772717</xdr:colOff>
      <xdr:row>199</xdr:row>
      <xdr:rowOff>0</xdr:rowOff>
    </xdr:from>
    <xdr:to>
      <xdr:col>2</xdr:col>
      <xdr:colOff>0</xdr:colOff>
      <xdr:row>200</xdr:row>
      <xdr:rowOff>101426</xdr:rowOff>
    </xdr:to>
    <xdr:sp macro="" textlink="">
      <xdr:nvSpPr>
        <xdr:cNvPr id="1337" name="rect">
          <a:extLst>
            <a:ext uri="{FF2B5EF4-FFF2-40B4-BE49-F238E27FC236}">
              <a16:creationId xmlns:a16="http://schemas.microsoft.com/office/drawing/2014/main" xmlns="" id="{A2B14A36-B701-4DE5-8F8F-FCACF5160A19}"/>
            </a:ext>
          </a:extLst>
        </xdr:cNvPr>
        <xdr:cNvSpPr/>
      </xdr:nvSpPr>
      <xdr:spPr>
        <a:xfrm>
          <a:off x="601267" y="5419725"/>
          <a:ext cx="837008" cy="32050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3</xdr:col>
      <xdr:colOff>50867</xdr:colOff>
      <xdr:row>195</xdr:row>
      <xdr:rowOff>0</xdr:rowOff>
    </xdr:to>
    <xdr:sp macro="" textlink="">
      <xdr:nvSpPr>
        <xdr:cNvPr id="1338" name="rect">
          <a:extLst>
            <a:ext uri="{FF2B5EF4-FFF2-40B4-BE49-F238E27FC236}">
              <a16:creationId xmlns:a16="http://schemas.microsoft.com/office/drawing/2014/main" xmlns="" id="{D9DBF350-B891-4289-B68F-871DBDCC6BB6}"/>
            </a:ext>
          </a:extLst>
        </xdr:cNvPr>
        <xdr:cNvSpPr/>
      </xdr:nvSpPr>
      <xdr:spPr>
        <a:xfrm>
          <a:off x="3360651" y="4133850"/>
          <a:ext cx="52541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339" name="rect">
          <a:extLst>
            <a:ext uri="{FF2B5EF4-FFF2-40B4-BE49-F238E27FC236}">
              <a16:creationId xmlns:a16="http://schemas.microsoft.com/office/drawing/2014/main" xmlns="" id="{C827F454-ADD7-4C58-B464-116C3D9DEF34}"/>
            </a:ext>
          </a:extLst>
        </xdr:cNvPr>
        <xdr:cNvSpPr/>
      </xdr:nvSpPr>
      <xdr:spPr>
        <a:xfrm>
          <a:off x="3360651" y="4133850"/>
          <a:ext cx="3082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340" name="rect">
          <a:extLst>
            <a:ext uri="{FF2B5EF4-FFF2-40B4-BE49-F238E27FC236}">
              <a16:creationId xmlns:a16="http://schemas.microsoft.com/office/drawing/2014/main" xmlns="" id="{C5B865A7-CD87-43AC-9CE1-D9B87D413357}"/>
            </a:ext>
          </a:extLst>
        </xdr:cNvPr>
        <xdr:cNvSpPr/>
      </xdr:nvSpPr>
      <xdr:spPr>
        <a:xfrm>
          <a:off x="3360651" y="4133850"/>
          <a:ext cx="3082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2049283</xdr:colOff>
      <xdr:row>195</xdr:row>
      <xdr:rowOff>0</xdr:rowOff>
    </xdr:to>
    <xdr:sp macro="" textlink="">
      <xdr:nvSpPr>
        <xdr:cNvPr id="1341" name="rect">
          <a:extLst>
            <a:ext uri="{FF2B5EF4-FFF2-40B4-BE49-F238E27FC236}">
              <a16:creationId xmlns:a16="http://schemas.microsoft.com/office/drawing/2014/main" xmlns="" id="{5FC26011-3938-4746-ADCD-B24216400A02}"/>
            </a:ext>
          </a:extLst>
        </xdr:cNvPr>
        <xdr:cNvSpPr/>
      </xdr:nvSpPr>
      <xdr:spPr>
        <a:xfrm>
          <a:off x="3360651" y="4133850"/>
          <a:ext cx="3082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3</xdr:col>
      <xdr:colOff>52139</xdr:colOff>
      <xdr:row>195</xdr:row>
      <xdr:rowOff>0</xdr:rowOff>
    </xdr:to>
    <xdr:sp macro="" textlink="">
      <xdr:nvSpPr>
        <xdr:cNvPr id="1342" name="rect">
          <a:extLst>
            <a:ext uri="{FF2B5EF4-FFF2-40B4-BE49-F238E27FC236}">
              <a16:creationId xmlns:a16="http://schemas.microsoft.com/office/drawing/2014/main" xmlns="" id="{1BDB37C0-1AE3-449C-80E6-41164ED77DAF}"/>
            </a:ext>
          </a:extLst>
        </xdr:cNvPr>
        <xdr:cNvSpPr/>
      </xdr:nvSpPr>
      <xdr:spPr>
        <a:xfrm>
          <a:off x="3360651" y="4133850"/>
          <a:ext cx="53813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2058271</xdr:colOff>
      <xdr:row>195</xdr:row>
      <xdr:rowOff>0</xdr:rowOff>
    </xdr:to>
    <xdr:sp macro="" textlink="">
      <xdr:nvSpPr>
        <xdr:cNvPr id="1343" name="rect">
          <a:extLst>
            <a:ext uri="{FF2B5EF4-FFF2-40B4-BE49-F238E27FC236}">
              <a16:creationId xmlns:a16="http://schemas.microsoft.com/office/drawing/2014/main" xmlns="" id="{3D67D359-22FB-471A-BC0A-DD74B074E4FE}"/>
            </a:ext>
          </a:extLst>
        </xdr:cNvPr>
        <xdr:cNvSpPr/>
      </xdr:nvSpPr>
      <xdr:spPr>
        <a:xfrm>
          <a:off x="3360651" y="4133850"/>
          <a:ext cx="2545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2058271</xdr:colOff>
      <xdr:row>195</xdr:row>
      <xdr:rowOff>0</xdr:rowOff>
    </xdr:to>
    <xdr:sp macro="" textlink="">
      <xdr:nvSpPr>
        <xdr:cNvPr id="1344" name="rect">
          <a:extLst>
            <a:ext uri="{FF2B5EF4-FFF2-40B4-BE49-F238E27FC236}">
              <a16:creationId xmlns:a16="http://schemas.microsoft.com/office/drawing/2014/main" xmlns="" id="{7B258E7F-876D-4A3C-A840-2AAC16CC08AB}"/>
            </a:ext>
          </a:extLst>
        </xdr:cNvPr>
        <xdr:cNvSpPr/>
      </xdr:nvSpPr>
      <xdr:spPr>
        <a:xfrm>
          <a:off x="3360651" y="4133850"/>
          <a:ext cx="2545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1941426</xdr:colOff>
      <xdr:row>194</xdr:row>
      <xdr:rowOff>0</xdr:rowOff>
    </xdr:from>
    <xdr:to>
      <xdr:col>2</xdr:col>
      <xdr:colOff>2058271</xdr:colOff>
      <xdr:row>195</xdr:row>
      <xdr:rowOff>0</xdr:rowOff>
    </xdr:to>
    <xdr:sp macro="" textlink="">
      <xdr:nvSpPr>
        <xdr:cNvPr id="1345" name="rect">
          <a:extLst>
            <a:ext uri="{FF2B5EF4-FFF2-40B4-BE49-F238E27FC236}">
              <a16:creationId xmlns:a16="http://schemas.microsoft.com/office/drawing/2014/main" xmlns="" id="{F2D39C3A-222C-49B6-A390-8F498CFD5295}"/>
            </a:ext>
          </a:extLst>
        </xdr:cNvPr>
        <xdr:cNvSpPr/>
      </xdr:nvSpPr>
      <xdr:spPr>
        <a:xfrm>
          <a:off x="3360651" y="4133850"/>
          <a:ext cx="2545" cy="390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3</xdr:col>
      <xdr:colOff>43593</xdr:colOff>
      <xdr:row>238</xdr:row>
      <xdr:rowOff>0</xdr:rowOff>
    </xdr:to>
    <xdr:sp macro="" textlink="">
      <xdr:nvSpPr>
        <xdr:cNvPr id="1346" name="rect">
          <a:extLst>
            <a:ext uri="{FF2B5EF4-FFF2-40B4-BE49-F238E27FC236}">
              <a16:creationId xmlns:a16="http://schemas.microsoft.com/office/drawing/2014/main" xmlns="" id="{E6997A3B-82ED-44D5-B6C0-18C9040D5E86}"/>
            </a:ext>
          </a:extLst>
        </xdr:cNvPr>
        <xdr:cNvSpPr/>
      </xdr:nvSpPr>
      <xdr:spPr>
        <a:xfrm>
          <a:off x="5735244" y="1571625"/>
          <a:ext cx="42399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2</xdr:col>
      <xdr:colOff>4636468</xdr:colOff>
      <xdr:row>238</xdr:row>
      <xdr:rowOff>0</xdr:rowOff>
    </xdr:to>
    <xdr:sp macro="" textlink="">
      <xdr:nvSpPr>
        <xdr:cNvPr id="1347" name="rect">
          <a:extLst>
            <a:ext uri="{FF2B5EF4-FFF2-40B4-BE49-F238E27FC236}">
              <a16:creationId xmlns:a16="http://schemas.microsoft.com/office/drawing/2014/main" xmlns="" id="{69E71379-2C79-40CD-BC60-D806C512161A}"/>
            </a:ext>
          </a:extLst>
        </xdr:cNvPr>
        <xdr:cNvSpPr/>
      </xdr:nvSpPr>
      <xdr:spPr>
        <a:xfrm>
          <a:off x="5735244" y="1571625"/>
          <a:ext cx="0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2</xdr:col>
      <xdr:colOff>4636468</xdr:colOff>
      <xdr:row>238</xdr:row>
      <xdr:rowOff>0</xdr:rowOff>
    </xdr:to>
    <xdr:sp macro="" textlink="">
      <xdr:nvSpPr>
        <xdr:cNvPr id="1348" name="rect">
          <a:extLst>
            <a:ext uri="{FF2B5EF4-FFF2-40B4-BE49-F238E27FC236}">
              <a16:creationId xmlns:a16="http://schemas.microsoft.com/office/drawing/2014/main" xmlns="" id="{DBCDBD32-976F-43F9-B749-DEA2C6ED20EA}"/>
            </a:ext>
          </a:extLst>
        </xdr:cNvPr>
        <xdr:cNvSpPr/>
      </xdr:nvSpPr>
      <xdr:spPr>
        <a:xfrm>
          <a:off x="5735244" y="1571625"/>
          <a:ext cx="0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2</xdr:col>
      <xdr:colOff>4636468</xdr:colOff>
      <xdr:row>238</xdr:row>
      <xdr:rowOff>0</xdr:rowOff>
    </xdr:to>
    <xdr:sp macro="" textlink="">
      <xdr:nvSpPr>
        <xdr:cNvPr id="1349" name="rect">
          <a:extLst>
            <a:ext uri="{FF2B5EF4-FFF2-40B4-BE49-F238E27FC236}">
              <a16:creationId xmlns:a16="http://schemas.microsoft.com/office/drawing/2014/main" xmlns="" id="{E1DFACC4-9DCC-4717-A905-220C1232197B}"/>
            </a:ext>
          </a:extLst>
        </xdr:cNvPr>
        <xdr:cNvSpPr/>
      </xdr:nvSpPr>
      <xdr:spPr>
        <a:xfrm>
          <a:off x="5735244" y="1571625"/>
          <a:ext cx="0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3</xdr:col>
      <xdr:colOff>44285</xdr:colOff>
      <xdr:row>238</xdr:row>
      <xdr:rowOff>0</xdr:rowOff>
    </xdr:to>
    <xdr:sp macro="" textlink="">
      <xdr:nvSpPr>
        <xdr:cNvPr id="1350" name="rect">
          <a:extLst>
            <a:ext uri="{FF2B5EF4-FFF2-40B4-BE49-F238E27FC236}">
              <a16:creationId xmlns:a16="http://schemas.microsoft.com/office/drawing/2014/main" xmlns="" id="{3D382B2A-D97A-4E72-A409-8A3827DF5A03}"/>
            </a:ext>
          </a:extLst>
        </xdr:cNvPr>
        <xdr:cNvSpPr/>
      </xdr:nvSpPr>
      <xdr:spPr>
        <a:xfrm>
          <a:off x="5730672" y="1571625"/>
          <a:ext cx="47663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51" name="rect">
          <a:extLst>
            <a:ext uri="{FF2B5EF4-FFF2-40B4-BE49-F238E27FC236}">
              <a16:creationId xmlns:a16="http://schemas.microsoft.com/office/drawing/2014/main" xmlns="" id="{25F0CAAF-941F-454B-A5B8-21191C2F941A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52" name="rect">
          <a:extLst>
            <a:ext uri="{FF2B5EF4-FFF2-40B4-BE49-F238E27FC236}">
              <a16:creationId xmlns:a16="http://schemas.microsoft.com/office/drawing/2014/main" xmlns="" id="{9F57D554-B7A4-43F6-BBB1-D3E5F74CFE13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53" name="rect">
          <a:extLst>
            <a:ext uri="{FF2B5EF4-FFF2-40B4-BE49-F238E27FC236}">
              <a16:creationId xmlns:a16="http://schemas.microsoft.com/office/drawing/2014/main" xmlns="" id="{D14FADA4-A24D-4E3A-8AD8-D194379D769C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3</xdr:col>
      <xdr:colOff>44285</xdr:colOff>
      <xdr:row>238</xdr:row>
      <xdr:rowOff>0</xdr:rowOff>
    </xdr:to>
    <xdr:sp macro="" textlink="">
      <xdr:nvSpPr>
        <xdr:cNvPr id="1354" name="rect">
          <a:extLst>
            <a:ext uri="{FF2B5EF4-FFF2-40B4-BE49-F238E27FC236}">
              <a16:creationId xmlns:a16="http://schemas.microsoft.com/office/drawing/2014/main" xmlns="" id="{F4D28919-2889-4C02-91AD-51D53FA1994D}"/>
            </a:ext>
          </a:extLst>
        </xdr:cNvPr>
        <xdr:cNvSpPr/>
      </xdr:nvSpPr>
      <xdr:spPr>
        <a:xfrm>
          <a:off x="5730672" y="1571625"/>
          <a:ext cx="47663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55" name="rect">
          <a:extLst>
            <a:ext uri="{FF2B5EF4-FFF2-40B4-BE49-F238E27FC236}">
              <a16:creationId xmlns:a16="http://schemas.microsoft.com/office/drawing/2014/main" xmlns="" id="{B633F9F2-2878-41A3-8223-DCAD2DF7B182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56" name="rect">
          <a:extLst>
            <a:ext uri="{FF2B5EF4-FFF2-40B4-BE49-F238E27FC236}">
              <a16:creationId xmlns:a16="http://schemas.microsoft.com/office/drawing/2014/main" xmlns="" id="{9AD06A4B-6BAE-474B-812A-A4D05D9A0CC4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57" name="rect">
          <a:extLst>
            <a:ext uri="{FF2B5EF4-FFF2-40B4-BE49-F238E27FC236}">
              <a16:creationId xmlns:a16="http://schemas.microsoft.com/office/drawing/2014/main" xmlns="" id="{AD40DF17-C5A6-4C79-B5EB-51494892969E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3</xdr:col>
      <xdr:colOff>44285</xdr:colOff>
      <xdr:row>238</xdr:row>
      <xdr:rowOff>0</xdr:rowOff>
    </xdr:to>
    <xdr:sp macro="" textlink="">
      <xdr:nvSpPr>
        <xdr:cNvPr id="1358" name="rect">
          <a:extLst>
            <a:ext uri="{FF2B5EF4-FFF2-40B4-BE49-F238E27FC236}">
              <a16:creationId xmlns:a16="http://schemas.microsoft.com/office/drawing/2014/main" xmlns="" id="{CA16DF0B-8BA1-4387-9386-0C9A713ACD11}"/>
            </a:ext>
          </a:extLst>
        </xdr:cNvPr>
        <xdr:cNvSpPr/>
      </xdr:nvSpPr>
      <xdr:spPr>
        <a:xfrm>
          <a:off x="5730672" y="1571625"/>
          <a:ext cx="47663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59" name="rect">
          <a:extLst>
            <a:ext uri="{FF2B5EF4-FFF2-40B4-BE49-F238E27FC236}">
              <a16:creationId xmlns:a16="http://schemas.microsoft.com/office/drawing/2014/main" xmlns="" id="{7AC2BC5F-84D3-465B-B559-149F1DD7DE2E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60" name="rect">
          <a:extLst>
            <a:ext uri="{FF2B5EF4-FFF2-40B4-BE49-F238E27FC236}">
              <a16:creationId xmlns:a16="http://schemas.microsoft.com/office/drawing/2014/main" xmlns="" id="{63D4F5EB-4E42-4199-B35E-4674B89CB5C3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61" name="rect">
          <a:extLst>
            <a:ext uri="{FF2B5EF4-FFF2-40B4-BE49-F238E27FC236}">
              <a16:creationId xmlns:a16="http://schemas.microsoft.com/office/drawing/2014/main" xmlns="" id="{62F9E17D-BE90-44BC-9723-3D15A5885F07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3</xdr:col>
      <xdr:colOff>44285</xdr:colOff>
      <xdr:row>238</xdr:row>
      <xdr:rowOff>0</xdr:rowOff>
    </xdr:to>
    <xdr:sp macro="" textlink="">
      <xdr:nvSpPr>
        <xdr:cNvPr id="1362" name="rect">
          <a:extLst>
            <a:ext uri="{FF2B5EF4-FFF2-40B4-BE49-F238E27FC236}">
              <a16:creationId xmlns:a16="http://schemas.microsoft.com/office/drawing/2014/main" xmlns="" id="{7CA04450-5AF7-4CD3-91F8-AA2A57D2795A}"/>
            </a:ext>
          </a:extLst>
        </xdr:cNvPr>
        <xdr:cNvSpPr/>
      </xdr:nvSpPr>
      <xdr:spPr>
        <a:xfrm>
          <a:off x="5730672" y="1571625"/>
          <a:ext cx="47663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63" name="rect">
          <a:extLst>
            <a:ext uri="{FF2B5EF4-FFF2-40B4-BE49-F238E27FC236}">
              <a16:creationId xmlns:a16="http://schemas.microsoft.com/office/drawing/2014/main" xmlns="" id="{964664BF-4177-4172-BAAA-D0FC2F7FCBDE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64" name="rect">
          <a:extLst>
            <a:ext uri="{FF2B5EF4-FFF2-40B4-BE49-F238E27FC236}">
              <a16:creationId xmlns:a16="http://schemas.microsoft.com/office/drawing/2014/main" xmlns="" id="{A0373512-D362-4C24-81F3-E0AD437CE2BC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65" name="rect">
          <a:extLst>
            <a:ext uri="{FF2B5EF4-FFF2-40B4-BE49-F238E27FC236}">
              <a16:creationId xmlns:a16="http://schemas.microsoft.com/office/drawing/2014/main" xmlns="" id="{D0748C60-3BBC-4073-8665-BF157B885FEB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3</xdr:col>
      <xdr:colOff>44285</xdr:colOff>
      <xdr:row>238</xdr:row>
      <xdr:rowOff>0</xdr:rowOff>
    </xdr:to>
    <xdr:sp macro="" textlink="">
      <xdr:nvSpPr>
        <xdr:cNvPr id="1366" name="rect">
          <a:extLst>
            <a:ext uri="{FF2B5EF4-FFF2-40B4-BE49-F238E27FC236}">
              <a16:creationId xmlns:a16="http://schemas.microsoft.com/office/drawing/2014/main" xmlns="" id="{98641AE0-61B2-4A73-BC63-68A8821F4DB0}"/>
            </a:ext>
          </a:extLst>
        </xdr:cNvPr>
        <xdr:cNvSpPr/>
      </xdr:nvSpPr>
      <xdr:spPr>
        <a:xfrm>
          <a:off x="5730672" y="1571625"/>
          <a:ext cx="47663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67" name="rect">
          <a:extLst>
            <a:ext uri="{FF2B5EF4-FFF2-40B4-BE49-F238E27FC236}">
              <a16:creationId xmlns:a16="http://schemas.microsoft.com/office/drawing/2014/main" xmlns="" id="{CB91CBCF-5F83-47C8-A42A-5CDF476E996F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68" name="rect">
          <a:extLst>
            <a:ext uri="{FF2B5EF4-FFF2-40B4-BE49-F238E27FC236}">
              <a16:creationId xmlns:a16="http://schemas.microsoft.com/office/drawing/2014/main" xmlns="" id="{FE427936-4A36-4B94-884F-DA509AB0672F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69" name="rect">
          <a:extLst>
            <a:ext uri="{FF2B5EF4-FFF2-40B4-BE49-F238E27FC236}">
              <a16:creationId xmlns:a16="http://schemas.microsoft.com/office/drawing/2014/main" xmlns="" id="{2ECEA1B0-D9BB-4ACC-9E0D-B4A85CE6D911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3</xdr:col>
      <xdr:colOff>44285</xdr:colOff>
      <xdr:row>238</xdr:row>
      <xdr:rowOff>0</xdr:rowOff>
    </xdr:to>
    <xdr:sp macro="" textlink="">
      <xdr:nvSpPr>
        <xdr:cNvPr id="1370" name="rect">
          <a:extLst>
            <a:ext uri="{FF2B5EF4-FFF2-40B4-BE49-F238E27FC236}">
              <a16:creationId xmlns:a16="http://schemas.microsoft.com/office/drawing/2014/main" xmlns="" id="{04F3541F-7C11-407A-AA19-D49B3C34A6AE}"/>
            </a:ext>
          </a:extLst>
        </xdr:cNvPr>
        <xdr:cNvSpPr/>
      </xdr:nvSpPr>
      <xdr:spPr>
        <a:xfrm>
          <a:off x="5730672" y="1571625"/>
          <a:ext cx="47663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71" name="rect">
          <a:extLst>
            <a:ext uri="{FF2B5EF4-FFF2-40B4-BE49-F238E27FC236}">
              <a16:creationId xmlns:a16="http://schemas.microsoft.com/office/drawing/2014/main" xmlns="" id="{440F37C0-1A88-453E-8035-6A31D416B182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72" name="rect">
          <a:extLst>
            <a:ext uri="{FF2B5EF4-FFF2-40B4-BE49-F238E27FC236}">
              <a16:creationId xmlns:a16="http://schemas.microsoft.com/office/drawing/2014/main" xmlns="" id="{A964258B-5832-4A81-A107-C8DEAEEA4AE4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73" name="rect">
          <a:extLst>
            <a:ext uri="{FF2B5EF4-FFF2-40B4-BE49-F238E27FC236}">
              <a16:creationId xmlns:a16="http://schemas.microsoft.com/office/drawing/2014/main" xmlns="" id="{636AC737-143C-467E-B06C-A8991919BAEE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3</xdr:col>
      <xdr:colOff>44285</xdr:colOff>
      <xdr:row>238</xdr:row>
      <xdr:rowOff>0</xdr:rowOff>
    </xdr:to>
    <xdr:sp macro="" textlink="">
      <xdr:nvSpPr>
        <xdr:cNvPr id="1374" name="rect">
          <a:extLst>
            <a:ext uri="{FF2B5EF4-FFF2-40B4-BE49-F238E27FC236}">
              <a16:creationId xmlns:a16="http://schemas.microsoft.com/office/drawing/2014/main" xmlns="" id="{4BEA76F7-C4FB-4112-ABA9-0F6DBF340D1A}"/>
            </a:ext>
          </a:extLst>
        </xdr:cNvPr>
        <xdr:cNvSpPr/>
      </xdr:nvSpPr>
      <xdr:spPr>
        <a:xfrm>
          <a:off x="5730672" y="1571625"/>
          <a:ext cx="47663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75" name="rect">
          <a:extLst>
            <a:ext uri="{FF2B5EF4-FFF2-40B4-BE49-F238E27FC236}">
              <a16:creationId xmlns:a16="http://schemas.microsoft.com/office/drawing/2014/main" xmlns="" id="{35444F7D-D43C-4914-8163-8190537E2C3D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76" name="rect">
          <a:extLst>
            <a:ext uri="{FF2B5EF4-FFF2-40B4-BE49-F238E27FC236}">
              <a16:creationId xmlns:a16="http://schemas.microsoft.com/office/drawing/2014/main" xmlns="" id="{842A82EE-641A-4F56-9297-3C39B95728B2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77" name="rect">
          <a:extLst>
            <a:ext uri="{FF2B5EF4-FFF2-40B4-BE49-F238E27FC236}">
              <a16:creationId xmlns:a16="http://schemas.microsoft.com/office/drawing/2014/main" xmlns="" id="{30BCCF8E-CA7E-4DC1-9CB0-CEFA7951BA7F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3</xdr:col>
      <xdr:colOff>44285</xdr:colOff>
      <xdr:row>238</xdr:row>
      <xdr:rowOff>0</xdr:rowOff>
    </xdr:to>
    <xdr:sp macro="" textlink="">
      <xdr:nvSpPr>
        <xdr:cNvPr id="1378" name="rect">
          <a:extLst>
            <a:ext uri="{FF2B5EF4-FFF2-40B4-BE49-F238E27FC236}">
              <a16:creationId xmlns:a16="http://schemas.microsoft.com/office/drawing/2014/main" xmlns="" id="{33A13583-3171-43A9-AB9C-6685DE251D14}"/>
            </a:ext>
          </a:extLst>
        </xdr:cNvPr>
        <xdr:cNvSpPr/>
      </xdr:nvSpPr>
      <xdr:spPr>
        <a:xfrm>
          <a:off x="5730672" y="1571625"/>
          <a:ext cx="47663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79" name="rect">
          <a:extLst>
            <a:ext uri="{FF2B5EF4-FFF2-40B4-BE49-F238E27FC236}">
              <a16:creationId xmlns:a16="http://schemas.microsoft.com/office/drawing/2014/main" xmlns="" id="{7A06E730-7F9C-4E84-9951-4A898D3B2551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80" name="rect">
          <a:extLst>
            <a:ext uri="{FF2B5EF4-FFF2-40B4-BE49-F238E27FC236}">
              <a16:creationId xmlns:a16="http://schemas.microsoft.com/office/drawing/2014/main" xmlns="" id="{E88E29C5-69DE-458D-9F25-75A21E3E76EA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81" name="rect">
          <a:extLst>
            <a:ext uri="{FF2B5EF4-FFF2-40B4-BE49-F238E27FC236}">
              <a16:creationId xmlns:a16="http://schemas.microsoft.com/office/drawing/2014/main" xmlns="" id="{9D1BEA65-1FB1-4161-9410-4D962527EE61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3</xdr:col>
      <xdr:colOff>44285</xdr:colOff>
      <xdr:row>238</xdr:row>
      <xdr:rowOff>0</xdr:rowOff>
    </xdr:to>
    <xdr:sp macro="" textlink="">
      <xdr:nvSpPr>
        <xdr:cNvPr id="1382" name="rect">
          <a:extLst>
            <a:ext uri="{FF2B5EF4-FFF2-40B4-BE49-F238E27FC236}">
              <a16:creationId xmlns:a16="http://schemas.microsoft.com/office/drawing/2014/main" xmlns="" id="{2A03D07B-19EC-4063-ACCD-DE2B9E6361B7}"/>
            </a:ext>
          </a:extLst>
        </xdr:cNvPr>
        <xdr:cNvSpPr/>
      </xdr:nvSpPr>
      <xdr:spPr>
        <a:xfrm>
          <a:off x="5730672" y="1571625"/>
          <a:ext cx="47663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83" name="rect">
          <a:extLst>
            <a:ext uri="{FF2B5EF4-FFF2-40B4-BE49-F238E27FC236}">
              <a16:creationId xmlns:a16="http://schemas.microsoft.com/office/drawing/2014/main" xmlns="" id="{127381D6-4E6A-4EF7-BAD4-3C97A2194791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84" name="rect">
          <a:extLst>
            <a:ext uri="{FF2B5EF4-FFF2-40B4-BE49-F238E27FC236}">
              <a16:creationId xmlns:a16="http://schemas.microsoft.com/office/drawing/2014/main" xmlns="" id="{5FA7D95B-2B53-4656-A957-2D9C400D30E5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85" name="rect">
          <a:extLst>
            <a:ext uri="{FF2B5EF4-FFF2-40B4-BE49-F238E27FC236}">
              <a16:creationId xmlns:a16="http://schemas.microsoft.com/office/drawing/2014/main" xmlns="" id="{31198733-8E1E-4BD4-B798-580422C73F65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3</xdr:col>
      <xdr:colOff>44285</xdr:colOff>
      <xdr:row>238</xdr:row>
      <xdr:rowOff>0</xdr:rowOff>
    </xdr:to>
    <xdr:sp macro="" textlink="">
      <xdr:nvSpPr>
        <xdr:cNvPr id="1386" name="rect">
          <a:extLst>
            <a:ext uri="{FF2B5EF4-FFF2-40B4-BE49-F238E27FC236}">
              <a16:creationId xmlns:a16="http://schemas.microsoft.com/office/drawing/2014/main" xmlns="" id="{3555286E-8B07-4445-8DAB-FF51DA8E56A3}"/>
            </a:ext>
          </a:extLst>
        </xdr:cNvPr>
        <xdr:cNvSpPr/>
      </xdr:nvSpPr>
      <xdr:spPr>
        <a:xfrm>
          <a:off x="5730672" y="1571625"/>
          <a:ext cx="47663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87" name="rect">
          <a:extLst>
            <a:ext uri="{FF2B5EF4-FFF2-40B4-BE49-F238E27FC236}">
              <a16:creationId xmlns:a16="http://schemas.microsoft.com/office/drawing/2014/main" xmlns="" id="{E4B16D42-58D1-4E50-9438-BAFB49D7182C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88" name="rect">
          <a:extLst>
            <a:ext uri="{FF2B5EF4-FFF2-40B4-BE49-F238E27FC236}">
              <a16:creationId xmlns:a16="http://schemas.microsoft.com/office/drawing/2014/main" xmlns="" id="{01D99E69-64D8-428A-BA01-A2AE44F02E99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89" name="rect">
          <a:extLst>
            <a:ext uri="{FF2B5EF4-FFF2-40B4-BE49-F238E27FC236}">
              <a16:creationId xmlns:a16="http://schemas.microsoft.com/office/drawing/2014/main" xmlns="" id="{E09B25F2-817B-4BD5-94EF-7DE0550633CB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3</xdr:col>
      <xdr:colOff>44285</xdr:colOff>
      <xdr:row>238</xdr:row>
      <xdr:rowOff>0</xdr:rowOff>
    </xdr:to>
    <xdr:sp macro="" textlink="">
      <xdr:nvSpPr>
        <xdr:cNvPr id="1390" name="rect">
          <a:extLst>
            <a:ext uri="{FF2B5EF4-FFF2-40B4-BE49-F238E27FC236}">
              <a16:creationId xmlns:a16="http://schemas.microsoft.com/office/drawing/2014/main" xmlns="" id="{D670F679-FB85-484A-B6BF-D1C634EE92CF}"/>
            </a:ext>
          </a:extLst>
        </xdr:cNvPr>
        <xdr:cNvSpPr/>
      </xdr:nvSpPr>
      <xdr:spPr>
        <a:xfrm>
          <a:off x="5730672" y="1571625"/>
          <a:ext cx="47663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91" name="rect">
          <a:extLst>
            <a:ext uri="{FF2B5EF4-FFF2-40B4-BE49-F238E27FC236}">
              <a16:creationId xmlns:a16="http://schemas.microsoft.com/office/drawing/2014/main" xmlns="" id="{03593603-C249-485B-8460-355DB503385A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92" name="rect">
          <a:extLst>
            <a:ext uri="{FF2B5EF4-FFF2-40B4-BE49-F238E27FC236}">
              <a16:creationId xmlns:a16="http://schemas.microsoft.com/office/drawing/2014/main" xmlns="" id="{D77BFD12-AAFC-4259-AFC8-F5FA7D400DC5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4359072</xdr:colOff>
      <xdr:row>237</xdr:row>
      <xdr:rowOff>0</xdr:rowOff>
    </xdr:from>
    <xdr:to>
      <xdr:col>2</xdr:col>
      <xdr:colOff>4641421</xdr:colOff>
      <xdr:row>238</xdr:row>
      <xdr:rowOff>0</xdr:rowOff>
    </xdr:to>
    <xdr:sp macro="" textlink="">
      <xdr:nvSpPr>
        <xdr:cNvPr id="1393" name="rect">
          <a:extLst>
            <a:ext uri="{FF2B5EF4-FFF2-40B4-BE49-F238E27FC236}">
              <a16:creationId xmlns:a16="http://schemas.microsoft.com/office/drawing/2014/main" xmlns="" id="{A87EACDB-548D-4E73-A615-9415D2F50D67}"/>
            </a:ext>
          </a:extLst>
        </xdr:cNvPr>
        <xdr:cNvSpPr/>
      </xdr:nvSpPr>
      <xdr:spPr>
        <a:xfrm>
          <a:off x="5730672" y="1571625"/>
          <a:ext cx="6124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3</xdr:col>
      <xdr:colOff>43593</xdr:colOff>
      <xdr:row>238</xdr:row>
      <xdr:rowOff>0</xdr:rowOff>
    </xdr:to>
    <xdr:sp macro="" textlink="">
      <xdr:nvSpPr>
        <xdr:cNvPr id="1394" name="rect">
          <a:extLst>
            <a:ext uri="{FF2B5EF4-FFF2-40B4-BE49-F238E27FC236}">
              <a16:creationId xmlns:a16="http://schemas.microsoft.com/office/drawing/2014/main" xmlns="" id="{85A10D6E-4DC9-445F-86E7-25D436592C84}"/>
            </a:ext>
          </a:extLst>
        </xdr:cNvPr>
        <xdr:cNvSpPr/>
      </xdr:nvSpPr>
      <xdr:spPr>
        <a:xfrm>
          <a:off x="5735244" y="1571625"/>
          <a:ext cx="42399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2</xdr:col>
      <xdr:colOff>4636468</xdr:colOff>
      <xdr:row>238</xdr:row>
      <xdr:rowOff>0</xdr:rowOff>
    </xdr:to>
    <xdr:sp macro="" textlink="">
      <xdr:nvSpPr>
        <xdr:cNvPr id="1395" name="rect">
          <a:extLst>
            <a:ext uri="{FF2B5EF4-FFF2-40B4-BE49-F238E27FC236}">
              <a16:creationId xmlns:a16="http://schemas.microsoft.com/office/drawing/2014/main" xmlns="" id="{6BBA8F82-20D7-4391-8CE1-502272ADC732}"/>
            </a:ext>
          </a:extLst>
        </xdr:cNvPr>
        <xdr:cNvSpPr/>
      </xdr:nvSpPr>
      <xdr:spPr>
        <a:xfrm>
          <a:off x="5735244" y="1571625"/>
          <a:ext cx="0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2</xdr:col>
      <xdr:colOff>4636468</xdr:colOff>
      <xdr:row>238</xdr:row>
      <xdr:rowOff>0</xdr:rowOff>
    </xdr:to>
    <xdr:sp macro="" textlink="">
      <xdr:nvSpPr>
        <xdr:cNvPr id="1396" name="rect">
          <a:extLst>
            <a:ext uri="{FF2B5EF4-FFF2-40B4-BE49-F238E27FC236}">
              <a16:creationId xmlns:a16="http://schemas.microsoft.com/office/drawing/2014/main" xmlns="" id="{4AF3CB40-7944-4565-A3F2-D7793CA42204}"/>
            </a:ext>
          </a:extLst>
        </xdr:cNvPr>
        <xdr:cNvSpPr/>
      </xdr:nvSpPr>
      <xdr:spPr>
        <a:xfrm>
          <a:off x="5735244" y="1571625"/>
          <a:ext cx="0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2</xdr:col>
      <xdr:colOff>4636468</xdr:colOff>
      <xdr:row>238</xdr:row>
      <xdr:rowOff>0</xdr:rowOff>
    </xdr:to>
    <xdr:sp macro="" textlink="">
      <xdr:nvSpPr>
        <xdr:cNvPr id="1397" name="rect">
          <a:extLst>
            <a:ext uri="{FF2B5EF4-FFF2-40B4-BE49-F238E27FC236}">
              <a16:creationId xmlns:a16="http://schemas.microsoft.com/office/drawing/2014/main" xmlns="" id="{A56E2BBE-4450-4D67-A379-21863856B4A3}"/>
            </a:ext>
          </a:extLst>
        </xdr:cNvPr>
        <xdr:cNvSpPr/>
      </xdr:nvSpPr>
      <xdr:spPr>
        <a:xfrm>
          <a:off x="5735244" y="1571625"/>
          <a:ext cx="0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3</xdr:col>
      <xdr:colOff>42901</xdr:colOff>
      <xdr:row>238</xdr:row>
      <xdr:rowOff>0</xdr:rowOff>
    </xdr:to>
    <xdr:sp macro="" textlink="">
      <xdr:nvSpPr>
        <xdr:cNvPr id="1398" name="rect">
          <a:extLst>
            <a:ext uri="{FF2B5EF4-FFF2-40B4-BE49-F238E27FC236}">
              <a16:creationId xmlns:a16="http://schemas.microsoft.com/office/drawing/2014/main" xmlns="" id="{B7F4DE85-4D8A-40A8-8C6F-902D67F24987}"/>
            </a:ext>
          </a:extLst>
        </xdr:cNvPr>
        <xdr:cNvSpPr/>
      </xdr:nvSpPr>
      <xdr:spPr>
        <a:xfrm>
          <a:off x="5735244" y="1571625"/>
          <a:ext cx="41707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2</xdr:col>
      <xdr:colOff>4636468</xdr:colOff>
      <xdr:row>238</xdr:row>
      <xdr:rowOff>0</xdr:rowOff>
    </xdr:to>
    <xdr:sp macro="" textlink="">
      <xdr:nvSpPr>
        <xdr:cNvPr id="1399" name="rect">
          <a:extLst>
            <a:ext uri="{FF2B5EF4-FFF2-40B4-BE49-F238E27FC236}">
              <a16:creationId xmlns:a16="http://schemas.microsoft.com/office/drawing/2014/main" xmlns="" id="{25AB6DA1-6235-45E7-8D27-6776F83D1320}"/>
            </a:ext>
          </a:extLst>
        </xdr:cNvPr>
        <xdr:cNvSpPr/>
      </xdr:nvSpPr>
      <xdr:spPr>
        <a:xfrm>
          <a:off x="5735244" y="1571625"/>
          <a:ext cx="0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2</xdr:col>
      <xdr:colOff>4636468</xdr:colOff>
      <xdr:row>238</xdr:row>
      <xdr:rowOff>0</xdr:rowOff>
    </xdr:to>
    <xdr:sp macro="" textlink="">
      <xdr:nvSpPr>
        <xdr:cNvPr id="1400" name="rect">
          <a:extLst>
            <a:ext uri="{FF2B5EF4-FFF2-40B4-BE49-F238E27FC236}">
              <a16:creationId xmlns:a16="http://schemas.microsoft.com/office/drawing/2014/main" xmlns="" id="{AD94BADF-7FF3-44BD-8E4C-5A32447EC640}"/>
            </a:ext>
          </a:extLst>
        </xdr:cNvPr>
        <xdr:cNvSpPr/>
      </xdr:nvSpPr>
      <xdr:spPr>
        <a:xfrm>
          <a:off x="5735244" y="1571625"/>
          <a:ext cx="0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2</xdr:col>
      <xdr:colOff>4636468</xdr:colOff>
      <xdr:row>238</xdr:row>
      <xdr:rowOff>0</xdr:rowOff>
    </xdr:to>
    <xdr:sp macro="" textlink="">
      <xdr:nvSpPr>
        <xdr:cNvPr id="1401" name="rect">
          <a:extLst>
            <a:ext uri="{FF2B5EF4-FFF2-40B4-BE49-F238E27FC236}">
              <a16:creationId xmlns:a16="http://schemas.microsoft.com/office/drawing/2014/main" xmlns="" id="{A0AA439B-55BD-4FE0-9330-4408CDE8CB17}"/>
            </a:ext>
          </a:extLst>
        </xdr:cNvPr>
        <xdr:cNvSpPr/>
      </xdr:nvSpPr>
      <xdr:spPr>
        <a:xfrm>
          <a:off x="5735244" y="1571625"/>
          <a:ext cx="0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3</xdr:col>
      <xdr:colOff>42209</xdr:colOff>
      <xdr:row>238</xdr:row>
      <xdr:rowOff>0</xdr:rowOff>
    </xdr:to>
    <xdr:sp macro="" textlink="">
      <xdr:nvSpPr>
        <xdr:cNvPr id="1402" name="rect">
          <a:extLst>
            <a:ext uri="{FF2B5EF4-FFF2-40B4-BE49-F238E27FC236}">
              <a16:creationId xmlns:a16="http://schemas.microsoft.com/office/drawing/2014/main" xmlns="" id="{0803DBDC-633C-45C1-BC37-020CF6041509}"/>
            </a:ext>
          </a:extLst>
        </xdr:cNvPr>
        <xdr:cNvSpPr/>
      </xdr:nvSpPr>
      <xdr:spPr>
        <a:xfrm>
          <a:off x="5735244" y="1571625"/>
          <a:ext cx="41015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2</xdr:col>
      <xdr:colOff>4636468</xdr:colOff>
      <xdr:row>238</xdr:row>
      <xdr:rowOff>0</xdr:rowOff>
    </xdr:to>
    <xdr:sp macro="" textlink="">
      <xdr:nvSpPr>
        <xdr:cNvPr id="1403" name="rect">
          <a:extLst>
            <a:ext uri="{FF2B5EF4-FFF2-40B4-BE49-F238E27FC236}">
              <a16:creationId xmlns:a16="http://schemas.microsoft.com/office/drawing/2014/main" xmlns="" id="{012D3DB6-2915-421B-8BED-82524FA96C6F}"/>
            </a:ext>
          </a:extLst>
        </xdr:cNvPr>
        <xdr:cNvSpPr/>
      </xdr:nvSpPr>
      <xdr:spPr>
        <a:xfrm>
          <a:off x="5735244" y="1571625"/>
          <a:ext cx="0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2</xdr:col>
      <xdr:colOff>4636468</xdr:colOff>
      <xdr:row>238</xdr:row>
      <xdr:rowOff>0</xdr:rowOff>
    </xdr:to>
    <xdr:sp macro="" textlink="">
      <xdr:nvSpPr>
        <xdr:cNvPr id="1404" name="rect">
          <a:extLst>
            <a:ext uri="{FF2B5EF4-FFF2-40B4-BE49-F238E27FC236}">
              <a16:creationId xmlns:a16="http://schemas.microsoft.com/office/drawing/2014/main" xmlns="" id="{FC38031C-8361-4C5F-9058-5EE4CFF4C4AE}"/>
            </a:ext>
          </a:extLst>
        </xdr:cNvPr>
        <xdr:cNvSpPr/>
      </xdr:nvSpPr>
      <xdr:spPr>
        <a:xfrm>
          <a:off x="5735244" y="1571625"/>
          <a:ext cx="0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2</xdr:col>
      <xdr:colOff>4636468</xdr:colOff>
      <xdr:row>238</xdr:row>
      <xdr:rowOff>0</xdr:rowOff>
    </xdr:to>
    <xdr:sp macro="" textlink="">
      <xdr:nvSpPr>
        <xdr:cNvPr id="1405" name="rect">
          <a:extLst>
            <a:ext uri="{FF2B5EF4-FFF2-40B4-BE49-F238E27FC236}">
              <a16:creationId xmlns:a16="http://schemas.microsoft.com/office/drawing/2014/main" xmlns="" id="{A2DDEDE7-E73E-4E28-A561-800D9C43FDAD}"/>
            </a:ext>
          </a:extLst>
        </xdr:cNvPr>
        <xdr:cNvSpPr/>
      </xdr:nvSpPr>
      <xdr:spPr>
        <a:xfrm>
          <a:off x="5735244" y="1571625"/>
          <a:ext cx="0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3</xdr:col>
      <xdr:colOff>42209</xdr:colOff>
      <xdr:row>238</xdr:row>
      <xdr:rowOff>0</xdr:rowOff>
    </xdr:to>
    <xdr:sp macro="" textlink="">
      <xdr:nvSpPr>
        <xdr:cNvPr id="1406" name="rect">
          <a:extLst>
            <a:ext uri="{FF2B5EF4-FFF2-40B4-BE49-F238E27FC236}">
              <a16:creationId xmlns:a16="http://schemas.microsoft.com/office/drawing/2014/main" xmlns="" id="{85AB3ED2-D25C-48DD-95F8-2934B418CB12}"/>
            </a:ext>
          </a:extLst>
        </xdr:cNvPr>
        <xdr:cNvSpPr/>
      </xdr:nvSpPr>
      <xdr:spPr>
        <a:xfrm>
          <a:off x="5735244" y="1571625"/>
          <a:ext cx="41015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2</xdr:col>
      <xdr:colOff>4636468</xdr:colOff>
      <xdr:row>238</xdr:row>
      <xdr:rowOff>0</xdr:rowOff>
    </xdr:to>
    <xdr:sp macro="" textlink="">
      <xdr:nvSpPr>
        <xdr:cNvPr id="1407" name="rect">
          <a:extLst>
            <a:ext uri="{FF2B5EF4-FFF2-40B4-BE49-F238E27FC236}">
              <a16:creationId xmlns:a16="http://schemas.microsoft.com/office/drawing/2014/main" xmlns="" id="{CF687888-BAB4-4EA5-9BA0-1DA3B0DD1D97}"/>
            </a:ext>
          </a:extLst>
        </xdr:cNvPr>
        <xdr:cNvSpPr/>
      </xdr:nvSpPr>
      <xdr:spPr>
        <a:xfrm>
          <a:off x="5735244" y="1571625"/>
          <a:ext cx="0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2</xdr:col>
      <xdr:colOff>4636468</xdr:colOff>
      <xdr:row>238</xdr:row>
      <xdr:rowOff>0</xdr:rowOff>
    </xdr:to>
    <xdr:sp macro="" textlink="">
      <xdr:nvSpPr>
        <xdr:cNvPr id="1408" name="rect">
          <a:extLst>
            <a:ext uri="{FF2B5EF4-FFF2-40B4-BE49-F238E27FC236}">
              <a16:creationId xmlns:a16="http://schemas.microsoft.com/office/drawing/2014/main" xmlns="" id="{6133D4D6-32A2-49BA-AD7C-479B62B4C158}"/>
            </a:ext>
          </a:extLst>
        </xdr:cNvPr>
        <xdr:cNvSpPr/>
      </xdr:nvSpPr>
      <xdr:spPr>
        <a:xfrm>
          <a:off x="5735244" y="1571625"/>
          <a:ext cx="0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2</xdr:col>
      <xdr:colOff>4636468</xdr:colOff>
      <xdr:row>238</xdr:row>
      <xdr:rowOff>0</xdr:rowOff>
    </xdr:to>
    <xdr:sp macro="" textlink="">
      <xdr:nvSpPr>
        <xdr:cNvPr id="1409" name="rect">
          <a:extLst>
            <a:ext uri="{FF2B5EF4-FFF2-40B4-BE49-F238E27FC236}">
              <a16:creationId xmlns:a16="http://schemas.microsoft.com/office/drawing/2014/main" xmlns="" id="{9E1E1437-7676-43E5-A77F-03F877795961}"/>
            </a:ext>
          </a:extLst>
        </xdr:cNvPr>
        <xdr:cNvSpPr/>
      </xdr:nvSpPr>
      <xdr:spPr>
        <a:xfrm>
          <a:off x="5735244" y="1571625"/>
          <a:ext cx="0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3</xdr:col>
      <xdr:colOff>41517</xdr:colOff>
      <xdr:row>238</xdr:row>
      <xdr:rowOff>0</xdr:rowOff>
    </xdr:to>
    <xdr:sp macro="" textlink="">
      <xdr:nvSpPr>
        <xdr:cNvPr id="1410" name="rect">
          <a:extLst>
            <a:ext uri="{FF2B5EF4-FFF2-40B4-BE49-F238E27FC236}">
              <a16:creationId xmlns:a16="http://schemas.microsoft.com/office/drawing/2014/main" xmlns="" id="{13D4F4DF-58C1-4F75-86C7-3FCEEE7E3E1A}"/>
            </a:ext>
          </a:extLst>
        </xdr:cNvPr>
        <xdr:cNvSpPr/>
      </xdr:nvSpPr>
      <xdr:spPr>
        <a:xfrm>
          <a:off x="5735244" y="1571625"/>
          <a:ext cx="40323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2</xdr:col>
      <xdr:colOff>4636468</xdr:colOff>
      <xdr:row>238</xdr:row>
      <xdr:rowOff>0</xdr:rowOff>
    </xdr:to>
    <xdr:sp macro="" textlink="">
      <xdr:nvSpPr>
        <xdr:cNvPr id="1411" name="rect">
          <a:extLst>
            <a:ext uri="{FF2B5EF4-FFF2-40B4-BE49-F238E27FC236}">
              <a16:creationId xmlns:a16="http://schemas.microsoft.com/office/drawing/2014/main" xmlns="" id="{5F5EE83A-B613-415A-8A8D-9AA04BEBF141}"/>
            </a:ext>
          </a:extLst>
        </xdr:cNvPr>
        <xdr:cNvSpPr/>
      </xdr:nvSpPr>
      <xdr:spPr>
        <a:xfrm>
          <a:off x="5735244" y="1571625"/>
          <a:ext cx="0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2</xdr:col>
      <xdr:colOff>4636468</xdr:colOff>
      <xdr:row>238</xdr:row>
      <xdr:rowOff>0</xdr:rowOff>
    </xdr:to>
    <xdr:sp macro="" textlink="">
      <xdr:nvSpPr>
        <xdr:cNvPr id="1412" name="rect">
          <a:extLst>
            <a:ext uri="{FF2B5EF4-FFF2-40B4-BE49-F238E27FC236}">
              <a16:creationId xmlns:a16="http://schemas.microsoft.com/office/drawing/2014/main" xmlns="" id="{8D83A1AF-B481-4308-A282-D9EA6C565673}"/>
            </a:ext>
          </a:extLst>
        </xdr:cNvPr>
        <xdr:cNvSpPr/>
      </xdr:nvSpPr>
      <xdr:spPr>
        <a:xfrm>
          <a:off x="5735244" y="1571625"/>
          <a:ext cx="0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2</xdr:col>
      <xdr:colOff>4636468</xdr:colOff>
      <xdr:row>238</xdr:row>
      <xdr:rowOff>0</xdr:rowOff>
    </xdr:to>
    <xdr:sp macro="" textlink="">
      <xdr:nvSpPr>
        <xdr:cNvPr id="1413" name="rect">
          <a:extLst>
            <a:ext uri="{FF2B5EF4-FFF2-40B4-BE49-F238E27FC236}">
              <a16:creationId xmlns:a16="http://schemas.microsoft.com/office/drawing/2014/main" xmlns="" id="{21DBC31A-ADFF-4F3B-B184-8E67F151EBF7}"/>
            </a:ext>
          </a:extLst>
        </xdr:cNvPr>
        <xdr:cNvSpPr/>
      </xdr:nvSpPr>
      <xdr:spPr>
        <a:xfrm>
          <a:off x="5735244" y="1571625"/>
          <a:ext cx="0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3</xdr:col>
      <xdr:colOff>41517</xdr:colOff>
      <xdr:row>238</xdr:row>
      <xdr:rowOff>0</xdr:rowOff>
    </xdr:to>
    <xdr:sp macro="" textlink="">
      <xdr:nvSpPr>
        <xdr:cNvPr id="1414" name="rect">
          <a:extLst>
            <a:ext uri="{FF2B5EF4-FFF2-40B4-BE49-F238E27FC236}">
              <a16:creationId xmlns:a16="http://schemas.microsoft.com/office/drawing/2014/main" xmlns="" id="{2AD01E81-2567-4978-902B-D5569AF8B5C0}"/>
            </a:ext>
          </a:extLst>
        </xdr:cNvPr>
        <xdr:cNvSpPr/>
      </xdr:nvSpPr>
      <xdr:spPr>
        <a:xfrm>
          <a:off x="5735244" y="1571625"/>
          <a:ext cx="40323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2</xdr:col>
      <xdr:colOff>4636468</xdr:colOff>
      <xdr:row>238</xdr:row>
      <xdr:rowOff>0</xdr:rowOff>
    </xdr:to>
    <xdr:sp macro="" textlink="">
      <xdr:nvSpPr>
        <xdr:cNvPr id="1415" name="rect">
          <a:extLst>
            <a:ext uri="{FF2B5EF4-FFF2-40B4-BE49-F238E27FC236}">
              <a16:creationId xmlns:a16="http://schemas.microsoft.com/office/drawing/2014/main" xmlns="" id="{B9EA4986-D823-4BF3-A9AA-444EE3956729}"/>
            </a:ext>
          </a:extLst>
        </xdr:cNvPr>
        <xdr:cNvSpPr/>
      </xdr:nvSpPr>
      <xdr:spPr>
        <a:xfrm>
          <a:off x="5735244" y="1571625"/>
          <a:ext cx="0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2</xdr:col>
      <xdr:colOff>4636468</xdr:colOff>
      <xdr:row>238</xdr:row>
      <xdr:rowOff>0</xdr:rowOff>
    </xdr:to>
    <xdr:sp macro="" textlink="">
      <xdr:nvSpPr>
        <xdr:cNvPr id="1416" name="rect">
          <a:extLst>
            <a:ext uri="{FF2B5EF4-FFF2-40B4-BE49-F238E27FC236}">
              <a16:creationId xmlns:a16="http://schemas.microsoft.com/office/drawing/2014/main" xmlns="" id="{EF271775-E14B-42DE-B19B-8501DFD683F6}"/>
            </a:ext>
          </a:extLst>
        </xdr:cNvPr>
        <xdr:cNvSpPr/>
      </xdr:nvSpPr>
      <xdr:spPr>
        <a:xfrm>
          <a:off x="5735244" y="1571625"/>
          <a:ext cx="0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2</xdr:col>
      <xdr:colOff>4636468</xdr:colOff>
      <xdr:row>238</xdr:row>
      <xdr:rowOff>0</xdr:rowOff>
    </xdr:to>
    <xdr:sp macro="" textlink="">
      <xdr:nvSpPr>
        <xdr:cNvPr id="1417" name="rect">
          <a:extLst>
            <a:ext uri="{FF2B5EF4-FFF2-40B4-BE49-F238E27FC236}">
              <a16:creationId xmlns:a16="http://schemas.microsoft.com/office/drawing/2014/main" xmlns="" id="{D00BFC37-ACD0-4AB5-A2C9-E91F9A914583}"/>
            </a:ext>
          </a:extLst>
        </xdr:cNvPr>
        <xdr:cNvSpPr/>
      </xdr:nvSpPr>
      <xdr:spPr>
        <a:xfrm>
          <a:off x="5735244" y="1571625"/>
          <a:ext cx="0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3</xdr:col>
      <xdr:colOff>41517</xdr:colOff>
      <xdr:row>238</xdr:row>
      <xdr:rowOff>0</xdr:rowOff>
    </xdr:to>
    <xdr:sp macro="" textlink="">
      <xdr:nvSpPr>
        <xdr:cNvPr id="1418" name="rect">
          <a:extLst>
            <a:ext uri="{FF2B5EF4-FFF2-40B4-BE49-F238E27FC236}">
              <a16:creationId xmlns:a16="http://schemas.microsoft.com/office/drawing/2014/main" xmlns="" id="{B84126D1-E855-4A99-B575-E765E7955242}"/>
            </a:ext>
          </a:extLst>
        </xdr:cNvPr>
        <xdr:cNvSpPr/>
      </xdr:nvSpPr>
      <xdr:spPr>
        <a:xfrm>
          <a:off x="5735244" y="1571625"/>
          <a:ext cx="40323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2</xdr:col>
      <xdr:colOff>4636468</xdr:colOff>
      <xdr:row>238</xdr:row>
      <xdr:rowOff>0</xdr:rowOff>
    </xdr:to>
    <xdr:sp macro="" textlink="">
      <xdr:nvSpPr>
        <xdr:cNvPr id="1419" name="rect">
          <a:extLst>
            <a:ext uri="{FF2B5EF4-FFF2-40B4-BE49-F238E27FC236}">
              <a16:creationId xmlns:a16="http://schemas.microsoft.com/office/drawing/2014/main" xmlns="" id="{22308AF5-D80B-4A86-9C87-4015DA39D63B}"/>
            </a:ext>
          </a:extLst>
        </xdr:cNvPr>
        <xdr:cNvSpPr/>
      </xdr:nvSpPr>
      <xdr:spPr>
        <a:xfrm>
          <a:off x="5735244" y="1571625"/>
          <a:ext cx="0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2</xdr:col>
      <xdr:colOff>4636468</xdr:colOff>
      <xdr:row>238</xdr:row>
      <xdr:rowOff>0</xdr:rowOff>
    </xdr:to>
    <xdr:sp macro="" textlink="">
      <xdr:nvSpPr>
        <xdr:cNvPr id="1420" name="rect">
          <a:extLst>
            <a:ext uri="{FF2B5EF4-FFF2-40B4-BE49-F238E27FC236}">
              <a16:creationId xmlns:a16="http://schemas.microsoft.com/office/drawing/2014/main" xmlns="" id="{B4E52214-11A6-451F-A7F8-E7834D164B86}"/>
            </a:ext>
          </a:extLst>
        </xdr:cNvPr>
        <xdr:cNvSpPr/>
      </xdr:nvSpPr>
      <xdr:spPr>
        <a:xfrm>
          <a:off x="5735244" y="1571625"/>
          <a:ext cx="0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2</xdr:col>
      <xdr:colOff>4636468</xdr:colOff>
      <xdr:row>238</xdr:row>
      <xdr:rowOff>0</xdr:rowOff>
    </xdr:to>
    <xdr:sp macro="" textlink="">
      <xdr:nvSpPr>
        <xdr:cNvPr id="1421" name="rect">
          <a:extLst>
            <a:ext uri="{FF2B5EF4-FFF2-40B4-BE49-F238E27FC236}">
              <a16:creationId xmlns:a16="http://schemas.microsoft.com/office/drawing/2014/main" xmlns="" id="{74A2EF00-01C5-4D3F-A194-24D95C0A0DC5}"/>
            </a:ext>
          </a:extLst>
        </xdr:cNvPr>
        <xdr:cNvSpPr/>
      </xdr:nvSpPr>
      <xdr:spPr>
        <a:xfrm>
          <a:off x="5735244" y="1571625"/>
          <a:ext cx="0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3</xdr:col>
      <xdr:colOff>40825</xdr:colOff>
      <xdr:row>238</xdr:row>
      <xdr:rowOff>0</xdr:rowOff>
    </xdr:to>
    <xdr:sp macro="" textlink="">
      <xdr:nvSpPr>
        <xdr:cNvPr id="1422" name="rect">
          <a:extLst>
            <a:ext uri="{FF2B5EF4-FFF2-40B4-BE49-F238E27FC236}">
              <a16:creationId xmlns:a16="http://schemas.microsoft.com/office/drawing/2014/main" xmlns="" id="{923F29B1-1E5B-4F78-B8D0-0824A8FBD54B}"/>
            </a:ext>
          </a:extLst>
        </xdr:cNvPr>
        <xdr:cNvSpPr/>
      </xdr:nvSpPr>
      <xdr:spPr>
        <a:xfrm>
          <a:off x="5735244" y="1571625"/>
          <a:ext cx="39631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2</xdr:col>
      <xdr:colOff>4636468</xdr:colOff>
      <xdr:row>238</xdr:row>
      <xdr:rowOff>0</xdr:rowOff>
    </xdr:to>
    <xdr:sp macro="" textlink="">
      <xdr:nvSpPr>
        <xdr:cNvPr id="1423" name="rect">
          <a:extLst>
            <a:ext uri="{FF2B5EF4-FFF2-40B4-BE49-F238E27FC236}">
              <a16:creationId xmlns:a16="http://schemas.microsoft.com/office/drawing/2014/main" xmlns="" id="{5EAF205A-6145-4493-B3FC-182DA4EBE675}"/>
            </a:ext>
          </a:extLst>
        </xdr:cNvPr>
        <xdr:cNvSpPr/>
      </xdr:nvSpPr>
      <xdr:spPr>
        <a:xfrm>
          <a:off x="5735244" y="1571625"/>
          <a:ext cx="0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2</xdr:col>
      <xdr:colOff>4636468</xdr:colOff>
      <xdr:row>238</xdr:row>
      <xdr:rowOff>0</xdr:rowOff>
    </xdr:to>
    <xdr:sp macro="" textlink="">
      <xdr:nvSpPr>
        <xdr:cNvPr id="1424" name="rect">
          <a:extLst>
            <a:ext uri="{FF2B5EF4-FFF2-40B4-BE49-F238E27FC236}">
              <a16:creationId xmlns:a16="http://schemas.microsoft.com/office/drawing/2014/main" xmlns="" id="{5F92C244-DEC5-45AB-BB2B-76B4589CBDC9}"/>
            </a:ext>
          </a:extLst>
        </xdr:cNvPr>
        <xdr:cNvSpPr/>
      </xdr:nvSpPr>
      <xdr:spPr>
        <a:xfrm>
          <a:off x="5735244" y="1571625"/>
          <a:ext cx="0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4354119</xdr:colOff>
      <xdr:row>237</xdr:row>
      <xdr:rowOff>0</xdr:rowOff>
    </xdr:from>
    <xdr:to>
      <xdr:col>2</xdr:col>
      <xdr:colOff>4636468</xdr:colOff>
      <xdr:row>238</xdr:row>
      <xdr:rowOff>0</xdr:rowOff>
    </xdr:to>
    <xdr:sp macro="" textlink="">
      <xdr:nvSpPr>
        <xdr:cNvPr id="1425" name="rect">
          <a:extLst>
            <a:ext uri="{FF2B5EF4-FFF2-40B4-BE49-F238E27FC236}">
              <a16:creationId xmlns:a16="http://schemas.microsoft.com/office/drawing/2014/main" xmlns="" id="{7FAE00B9-785D-44A8-A73F-9762790DF019}"/>
            </a:ext>
          </a:extLst>
        </xdr:cNvPr>
        <xdr:cNvSpPr/>
      </xdr:nvSpPr>
      <xdr:spPr>
        <a:xfrm>
          <a:off x="5735244" y="1571625"/>
          <a:ext cx="0" cy="285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1927006</xdr:colOff>
      <xdr:row>274</xdr:row>
      <xdr:rowOff>0</xdr:rowOff>
    </xdr:from>
    <xdr:to>
      <xdr:col>3</xdr:col>
      <xdr:colOff>44285</xdr:colOff>
      <xdr:row>275</xdr:row>
      <xdr:rowOff>0</xdr:rowOff>
    </xdr:to>
    <xdr:sp macro="" textlink="">
      <xdr:nvSpPr>
        <xdr:cNvPr id="1426" name="rect">
          <a:extLst>
            <a:ext uri="{FF2B5EF4-FFF2-40B4-BE49-F238E27FC236}">
              <a16:creationId xmlns:a16="http://schemas.microsoft.com/office/drawing/2014/main" xmlns="" id="{F0E744F7-FEEF-4AE3-800D-AF5ABEA14115}"/>
            </a:ext>
          </a:extLst>
        </xdr:cNvPr>
        <xdr:cNvSpPr/>
      </xdr:nvSpPr>
      <xdr:spPr>
        <a:xfrm>
          <a:off x="3574831" y="4886325"/>
          <a:ext cx="1603429" cy="2952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1927006</xdr:colOff>
      <xdr:row>274</xdr:row>
      <xdr:rowOff>0</xdr:rowOff>
    </xdr:from>
    <xdr:to>
      <xdr:col>3</xdr:col>
      <xdr:colOff>44285</xdr:colOff>
      <xdr:row>275</xdr:row>
      <xdr:rowOff>0</xdr:rowOff>
    </xdr:to>
    <xdr:sp macro="" textlink="">
      <xdr:nvSpPr>
        <xdr:cNvPr id="1427" name="rect">
          <a:extLst>
            <a:ext uri="{FF2B5EF4-FFF2-40B4-BE49-F238E27FC236}">
              <a16:creationId xmlns:a16="http://schemas.microsoft.com/office/drawing/2014/main" xmlns="" id="{069A7775-192D-4180-914A-62BC7C60355F}"/>
            </a:ext>
          </a:extLst>
        </xdr:cNvPr>
        <xdr:cNvSpPr/>
      </xdr:nvSpPr>
      <xdr:spPr>
        <a:xfrm>
          <a:off x="3574831" y="4886325"/>
          <a:ext cx="1603429" cy="2952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1927006</xdr:colOff>
      <xdr:row>274</xdr:row>
      <xdr:rowOff>0</xdr:rowOff>
    </xdr:from>
    <xdr:to>
      <xdr:col>3</xdr:col>
      <xdr:colOff>44285</xdr:colOff>
      <xdr:row>275</xdr:row>
      <xdr:rowOff>0</xdr:rowOff>
    </xdr:to>
    <xdr:sp macro="" textlink="">
      <xdr:nvSpPr>
        <xdr:cNvPr id="1428" name="rect">
          <a:extLst>
            <a:ext uri="{FF2B5EF4-FFF2-40B4-BE49-F238E27FC236}">
              <a16:creationId xmlns:a16="http://schemas.microsoft.com/office/drawing/2014/main" xmlns="" id="{A74953AD-7C68-4AFE-BFCF-0A714986A197}"/>
            </a:ext>
          </a:extLst>
        </xdr:cNvPr>
        <xdr:cNvSpPr/>
      </xdr:nvSpPr>
      <xdr:spPr>
        <a:xfrm>
          <a:off x="3574831" y="4886325"/>
          <a:ext cx="1603429" cy="2952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1927006</xdr:colOff>
      <xdr:row>274</xdr:row>
      <xdr:rowOff>0</xdr:rowOff>
    </xdr:from>
    <xdr:to>
      <xdr:col>3</xdr:col>
      <xdr:colOff>44285</xdr:colOff>
      <xdr:row>275</xdr:row>
      <xdr:rowOff>0</xdr:rowOff>
    </xdr:to>
    <xdr:sp macro="" textlink="">
      <xdr:nvSpPr>
        <xdr:cNvPr id="1429" name="rect">
          <a:extLst>
            <a:ext uri="{FF2B5EF4-FFF2-40B4-BE49-F238E27FC236}">
              <a16:creationId xmlns:a16="http://schemas.microsoft.com/office/drawing/2014/main" xmlns="" id="{DD7ABBB0-7F52-4A8D-9AA7-445F41D3CCE6}"/>
            </a:ext>
          </a:extLst>
        </xdr:cNvPr>
        <xdr:cNvSpPr/>
      </xdr:nvSpPr>
      <xdr:spPr>
        <a:xfrm>
          <a:off x="3574831" y="4886325"/>
          <a:ext cx="1603429" cy="2952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1927006</xdr:colOff>
      <xdr:row>274</xdr:row>
      <xdr:rowOff>0</xdr:rowOff>
    </xdr:from>
    <xdr:to>
      <xdr:col>3</xdr:col>
      <xdr:colOff>44285</xdr:colOff>
      <xdr:row>275</xdr:row>
      <xdr:rowOff>0</xdr:rowOff>
    </xdr:to>
    <xdr:sp macro="" textlink="">
      <xdr:nvSpPr>
        <xdr:cNvPr id="1430" name="rect">
          <a:extLst>
            <a:ext uri="{FF2B5EF4-FFF2-40B4-BE49-F238E27FC236}">
              <a16:creationId xmlns:a16="http://schemas.microsoft.com/office/drawing/2014/main" xmlns="" id="{DA69B858-C94F-4F1E-9E16-1ECA22B3D695}"/>
            </a:ext>
          </a:extLst>
        </xdr:cNvPr>
        <xdr:cNvSpPr/>
      </xdr:nvSpPr>
      <xdr:spPr>
        <a:xfrm>
          <a:off x="3574831" y="4886325"/>
          <a:ext cx="1603429" cy="2952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1927006</xdr:colOff>
      <xdr:row>274</xdr:row>
      <xdr:rowOff>0</xdr:rowOff>
    </xdr:from>
    <xdr:to>
      <xdr:col>3</xdr:col>
      <xdr:colOff>44285</xdr:colOff>
      <xdr:row>275</xdr:row>
      <xdr:rowOff>0</xdr:rowOff>
    </xdr:to>
    <xdr:sp macro="" textlink="">
      <xdr:nvSpPr>
        <xdr:cNvPr id="1431" name="rect">
          <a:extLst>
            <a:ext uri="{FF2B5EF4-FFF2-40B4-BE49-F238E27FC236}">
              <a16:creationId xmlns:a16="http://schemas.microsoft.com/office/drawing/2014/main" xmlns="" id="{29C3D7BA-D5A9-4312-BF94-5383153E799C}"/>
            </a:ext>
          </a:extLst>
        </xdr:cNvPr>
        <xdr:cNvSpPr/>
      </xdr:nvSpPr>
      <xdr:spPr>
        <a:xfrm>
          <a:off x="3574831" y="4886325"/>
          <a:ext cx="1603429" cy="2952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1925442</xdr:colOff>
      <xdr:row>278</xdr:row>
      <xdr:rowOff>0</xdr:rowOff>
    </xdr:from>
    <xdr:to>
      <xdr:col>3</xdr:col>
      <xdr:colOff>43593</xdr:colOff>
      <xdr:row>279</xdr:row>
      <xdr:rowOff>0</xdr:rowOff>
    </xdr:to>
    <xdr:sp macro="" textlink="">
      <xdr:nvSpPr>
        <xdr:cNvPr id="1432" name="rect">
          <a:extLst>
            <a:ext uri="{FF2B5EF4-FFF2-40B4-BE49-F238E27FC236}">
              <a16:creationId xmlns:a16="http://schemas.microsoft.com/office/drawing/2014/main" xmlns="" id="{AEC6FDDB-D80F-4081-A4D5-1CC2CF221CCA}"/>
            </a:ext>
          </a:extLst>
        </xdr:cNvPr>
        <xdr:cNvSpPr/>
      </xdr:nvSpPr>
      <xdr:spPr>
        <a:xfrm>
          <a:off x="3573267" y="6067425"/>
          <a:ext cx="1604301" cy="2952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1921422</xdr:colOff>
      <xdr:row>278</xdr:row>
      <xdr:rowOff>0</xdr:rowOff>
    </xdr:from>
    <xdr:to>
      <xdr:col>3</xdr:col>
      <xdr:colOff>42901</xdr:colOff>
      <xdr:row>279</xdr:row>
      <xdr:rowOff>0</xdr:rowOff>
    </xdr:to>
    <xdr:sp macro="" textlink="">
      <xdr:nvSpPr>
        <xdr:cNvPr id="1433" name="rect">
          <a:extLst>
            <a:ext uri="{FF2B5EF4-FFF2-40B4-BE49-F238E27FC236}">
              <a16:creationId xmlns:a16="http://schemas.microsoft.com/office/drawing/2014/main" xmlns="" id="{993F8E63-2802-44ED-BFDA-88010F4FC946}"/>
            </a:ext>
          </a:extLst>
        </xdr:cNvPr>
        <xdr:cNvSpPr/>
      </xdr:nvSpPr>
      <xdr:spPr>
        <a:xfrm>
          <a:off x="3569247" y="6067425"/>
          <a:ext cx="1607629" cy="2952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1917403</xdr:colOff>
      <xdr:row>278</xdr:row>
      <xdr:rowOff>0</xdr:rowOff>
    </xdr:from>
    <xdr:to>
      <xdr:col>3</xdr:col>
      <xdr:colOff>42209</xdr:colOff>
      <xdr:row>279</xdr:row>
      <xdr:rowOff>0</xdr:rowOff>
    </xdr:to>
    <xdr:sp macro="" textlink="">
      <xdr:nvSpPr>
        <xdr:cNvPr id="1434" name="rect">
          <a:extLst>
            <a:ext uri="{FF2B5EF4-FFF2-40B4-BE49-F238E27FC236}">
              <a16:creationId xmlns:a16="http://schemas.microsoft.com/office/drawing/2014/main" xmlns="" id="{99ED6B98-4803-43DF-9C89-2FB990FC9C8A}"/>
            </a:ext>
          </a:extLst>
        </xdr:cNvPr>
        <xdr:cNvSpPr/>
      </xdr:nvSpPr>
      <xdr:spPr>
        <a:xfrm>
          <a:off x="3565228" y="6067425"/>
          <a:ext cx="1610956" cy="2952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1917403</xdr:colOff>
      <xdr:row>278</xdr:row>
      <xdr:rowOff>0</xdr:rowOff>
    </xdr:from>
    <xdr:to>
      <xdr:col>3</xdr:col>
      <xdr:colOff>42209</xdr:colOff>
      <xdr:row>279</xdr:row>
      <xdr:rowOff>0</xdr:rowOff>
    </xdr:to>
    <xdr:sp macro="" textlink="">
      <xdr:nvSpPr>
        <xdr:cNvPr id="1435" name="rect">
          <a:extLst>
            <a:ext uri="{FF2B5EF4-FFF2-40B4-BE49-F238E27FC236}">
              <a16:creationId xmlns:a16="http://schemas.microsoft.com/office/drawing/2014/main" xmlns="" id="{443760F4-7FAE-49F2-94B9-5E9B9265C20D}"/>
            </a:ext>
          </a:extLst>
        </xdr:cNvPr>
        <xdr:cNvSpPr/>
      </xdr:nvSpPr>
      <xdr:spPr>
        <a:xfrm>
          <a:off x="3565228" y="6067425"/>
          <a:ext cx="1610956" cy="2952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1917403</xdr:colOff>
      <xdr:row>278</xdr:row>
      <xdr:rowOff>0</xdr:rowOff>
    </xdr:from>
    <xdr:to>
      <xdr:col>3</xdr:col>
      <xdr:colOff>41517</xdr:colOff>
      <xdr:row>279</xdr:row>
      <xdr:rowOff>0</xdr:rowOff>
    </xdr:to>
    <xdr:sp macro="" textlink="">
      <xdr:nvSpPr>
        <xdr:cNvPr id="1436" name="rect">
          <a:extLst>
            <a:ext uri="{FF2B5EF4-FFF2-40B4-BE49-F238E27FC236}">
              <a16:creationId xmlns:a16="http://schemas.microsoft.com/office/drawing/2014/main" xmlns="" id="{05F99315-85B0-46BF-A27A-CB6B7505B9E6}"/>
            </a:ext>
          </a:extLst>
        </xdr:cNvPr>
        <xdr:cNvSpPr/>
      </xdr:nvSpPr>
      <xdr:spPr>
        <a:xfrm>
          <a:off x="3565228" y="6067425"/>
          <a:ext cx="1610264" cy="2952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1917403</xdr:colOff>
      <xdr:row>276</xdr:row>
      <xdr:rowOff>0</xdr:rowOff>
    </xdr:from>
    <xdr:to>
      <xdr:col>3</xdr:col>
      <xdr:colOff>41517</xdr:colOff>
      <xdr:row>277</xdr:row>
      <xdr:rowOff>0</xdr:rowOff>
    </xdr:to>
    <xdr:sp macro="" textlink="">
      <xdr:nvSpPr>
        <xdr:cNvPr id="1437" name="rect">
          <a:extLst>
            <a:ext uri="{FF2B5EF4-FFF2-40B4-BE49-F238E27FC236}">
              <a16:creationId xmlns:a16="http://schemas.microsoft.com/office/drawing/2014/main" xmlns="" id="{4170BFD2-39C6-4893-AF9F-64387D2B6A5B}"/>
            </a:ext>
          </a:extLst>
        </xdr:cNvPr>
        <xdr:cNvSpPr/>
      </xdr:nvSpPr>
      <xdr:spPr>
        <a:xfrm>
          <a:off x="3565228" y="5476875"/>
          <a:ext cx="1610264" cy="2952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1917403</xdr:colOff>
      <xdr:row>275</xdr:row>
      <xdr:rowOff>0</xdr:rowOff>
    </xdr:from>
    <xdr:to>
      <xdr:col>3</xdr:col>
      <xdr:colOff>41517</xdr:colOff>
      <xdr:row>276</xdr:row>
      <xdr:rowOff>0</xdr:rowOff>
    </xdr:to>
    <xdr:sp macro="" textlink="">
      <xdr:nvSpPr>
        <xdr:cNvPr id="1438" name="rect">
          <a:extLst>
            <a:ext uri="{FF2B5EF4-FFF2-40B4-BE49-F238E27FC236}">
              <a16:creationId xmlns:a16="http://schemas.microsoft.com/office/drawing/2014/main" xmlns="" id="{458E96EA-913E-4044-9625-024833F472CA}"/>
            </a:ext>
          </a:extLst>
        </xdr:cNvPr>
        <xdr:cNvSpPr/>
      </xdr:nvSpPr>
      <xdr:spPr>
        <a:xfrm>
          <a:off x="3565228" y="5181600"/>
          <a:ext cx="1610264" cy="2952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oneCellAnchor>
    <xdr:from>
      <xdr:col>0</xdr:col>
      <xdr:colOff>1814483</xdr:colOff>
      <xdr:row>763</xdr:row>
      <xdr:rowOff>0</xdr:rowOff>
    </xdr:from>
    <xdr:ext cx="45719" cy="45719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1129665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764</xdr:row>
      <xdr:rowOff>0</xdr:rowOff>
    </xdr:from>
    <xdr:ext cx="303090" cy="426671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xmlns="" id="{6C77F0D5-95C5-46C2-AD41-CF7B04FEEB89}"/>
            </a:ext>
          </a:extLst>
        </xdr:cNvPr>
        <xdr:cNvSpPr txBox="1"/>
      </xdr:nvSpPr>
      <xdr:spPr>
        <a:xfrm>
          <a:off x="1409700" y="11439525"/>
          <a:ext cx="303090" cy="4266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764</xdr:row>
      <xdr:rowOff>0</xdr:rowOff>
    </xdr:from>
    <xdr:ext cx="303090" cy="426671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xmlns="" id="{B6FBC54C-6C96-404B-AC49-839737D3C1CD}"/>
            </a:ext>
          </a:extLst>
        </xdr:cNvPr>
        <xdr:cNvSpPr txBox="1"/>
      </xdr:nvSpPr>
      <xdr:spPr>
        <a:xfrm>
          <a:off x="1409700" y="11439525"/>
          <a:ext cx="303090" cy="4266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764</xdr:row>
      <xdr:rowOff>0</xdr:rowOff>
    </xdr:from>
    <xdr:ext cx="303090" cy="426671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xmlns="" id="{41CE4E50-9845-418E-9F06-F936284EC0AF}"/>
            </a:ext>
          </a:extLst>
        </xdr:cNvPr>
        <xdr:cNvSpPr txBox="1"/>
      </xdr:nvSpPr>
      <xdr:spPr>
        <a:xfrm>
          <a:off x="1409700" y="11439525"/>
          <a:ext cx="303090" cy="4266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764</xdr:row>
      <xdr:rowOff>0</xdr:rowOff>
    </xdr:from>
    <xdr:ext cx="303090" cy="426671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xmlns="" id="{F89816DE-7E67-4E69-9BF5-9EF1CB245832}"/>
            </a:ext>
          </a:extLst>
        </xdr:cNvPr>
        <xdr:cNvSpPr txBox="1"/>
      </xdr:nvSpPr>
      <xdr:spPr>
        <a:xfrm>
          <a:off x="1409700" y="11439525"/>
          <a:ext cx="303090" cy="4266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764</xdr:row>
      <xdr:rowOff>0</xdr:rowOff>
    </xdr:from>
    <xdr:ext cx="303090" cy="426671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xmlns="" id="{E02153A9-4CE4-42E5-A713-637FD2753F54}"/>
            </a:ext>
          </a:extLst>
        </xdr:cNvPr>
        <xdr:cNvSpPr txBox="1"/>
      </xdr:nvSpPr>
      <xdr:spPr>
        <a:xfrm>
          <a:off x="1409700" y="11439525"/>
          <a:ext cx="303090" cy="4266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764</xdr:row>
      <xdr:rowOff>0</xdr:rowOff>
    </xdr:from>
    <xdr:ext cx="303090" cy="426671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xmlns="" id="{2D40E328-98DE-44A5-B06B-519E0AF31F33}"/>
            </a:ext>
          </a:extLst>
        </xdr:cNvPr>
        <xdr:cNvSpPr txBox="1"/>
      </xdr:nvSpPr>
      <xdr:spPr>
        <a:xfrm>
          <a:off x="1409700" y="11439525"/>
          <a:ext cx="303090" cy="4266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764</xdr:row>
      <xdr:rowOff>0</xdr:rowOff>
    </xdr:from>
    <xdr:ext cx="350447" cy="206675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xmlns="" id="{F49317C4-4C23-4891-85F6-9A1E48869E47}"/>
            </a:ext>
          </a:extLst>
        </xdr:cNvPr>
        <xdr:cNvSpPr txBox="1"/>
      </xdr:nvSpPr>
      <xdr:spPr>
        <a:xfrm>
          <a:off x="6705600" y="11439525"/>
          <a:ext cx="350447" cy="206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764</xdr:row>
      <xdr:rowOff>0</xdr:rowOff>
    </xdr:from>
    <xdr:ext cx="350447" cy="206675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xmlns="" id="{DDFF5926-8896-433F-BD1F-EECA15CCFE38}"/>
            </a:ext>
          </a:extLst>
        </xdr:cNvPr>
        <xdr:cNvSpPr txBox="1"/>
      </xdr:nvSpPr>
      <xdr:spPr>
        <a:xfrm>
          <a:off x="6705600" y="11439525"/>
          <a:ext cx="350447" cy="206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697</xdr:row>
      <xdr:rowOff>0</xdr:rowOff>
    </xdr:from>
    <xdr:ext cx="45719" cy="45719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xmlns="" id="{8AECA7BA-CE8D-4FED-8A68-18533BE72462}"/>
            </a:ext>
          </a:extLst>
        </xdr:cNvPr>
        <xdr:cNvSpPr txBox="1"/>
      </xdr:nvSpPr>
      <xdr:spPr>
        <a:xfrm rot="5556230">
          <a:off x="519083" y="18669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697</xdr:row>
      <xdr:rowOff>0</xdr:rowOff>
    </xdr:from>
    <xdr:ext cx="303090" cy="426671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xmlns="" id="{E42A9791-06AB-4673-AA57-5F16085C3FF7}"/>
            </a:ext>
          </a:extLst>
        </xdr:cNvPr>
        <xdr:cNvSpPr txBox="1"/>
      </xdr:nvSpPr>
      <xdr:spPr>
        <a:xfrm>
          <a:off x="1409700" y="1866900"/>
          <a:ext cx="303090" cy="4266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697</xdr:row>
      <xdr:rowOff>0</xdr:rowOff>
    </xdr:from>
    <xdr:ext cx="303090" cy="426671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xmlns="" id="{E3C12443-D9C4-4229-AA48-EE7432C84F0A}"/>
            </a:ext>
          </a:extLst>
        </xdr:cNvPr>
        <xdr:cNvSpPr txBox="1"/>
      </xdr:nvSpPr>
      <xdr:spPr>
        <a:xfrm>
          <a:off x="1409700" y="1866900"/>
          <a:ext cx="303090" cy="4266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697</xdr:row>
      <xdr:rowOff>0</xdr:rowOff>
    </xdr:from>
    <xdr:ext cx="303090" cy="426671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xmlns="" id="{CF73476C-1712-4B75-8A17-F59924F45882}"/>
            </a:ext>
          </a:extLst>
        </xdr:cNvPr>
        <xdr:cNvSpPr txBox="1"/>
      </xdr:nvSpPr>
      <xdr:spPr>
        <a:xfrm>
          <a:off x="1409700" y="1866900"/>
          <a:ext cx="303090" cy="4266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697</xdr:row>
      <xdr:rowOff>0</xdr:rowOff>
    </xdr:from>
    <xdr:ext cx="303090" cy="426671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xmlns="" id="{26F31ACC-A962-4FC3-9FC5-BB40CE52B191}"/>
            </a:ext>
          </a:extLst>
        </xdr:cNvPr>
        <xdr:cNvSpPr txBox="1"/>
      </xdr:nvSpPr>
      <xdr:spPr>
        <a:xfrm>
          <a:off x="1409700" y="1866900"/>
          <a:ext cx="303090" cy="4266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697</xdr:row>
      <xdr:rowOff>0</xdr:rowOff>
    </xdr:from>
    <xdr:ext cx="303090" cy="426671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xmlns="" id="{2CBD90E8-6F6A-44B4-9DB4-449EAB255398}"/>
            </a:ext>
          </a:extLst>
        </xdr:cNvPr>
        <xdr:cNvSpPr txBox="1"/>
      </xdr:nvSpPr>
      <xdr:spPr>
        <a:xfrm>
          <a:off x="1409700" y="1866900"/>
          <a:ext cx="303090" cy="4266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697</xdr:row>
      <xdr:rowOff>0</xdr:rowOff>
    </xdr:from>
    <xdr:ext cx="303090" cy="426671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xmlns="" id="{3AA0426E-90AA-44E7-93C9-C4F17EFBFF41}"/>
            </a:ext>
          </a:extLst>
        </xdr:cNvPr>
        <xdr:cNvSpPr txBox="1"/>
      </xdr:nvSpPr>
      <xdr:spPr>
        <a:xfrm>
          <a:off x="1409700" y="1866900"/>
          <a:ext cx="303090" cy="4266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697</xdr:row>
      <xdr:rowOff>0</xdr:rowOff>
    </xdr:from>
    <xdr:ext cx="45719" cy="45719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xmlns="" id="{D2F2DBEF-1678-4581-9C6D-557B8B890474}"/>
            </a:ext>
          </a:extLst>
        </xdr:cNvPr>
        <xdr:cNvSpPr txBox="1"/>
      </xdr:nvSpPr>
      <xdr:spPr>
        <a:xfrm rot="5556230">
          <a:off x="519083" y="18669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697</xdr:row>
      <xdr:rowOff>0</xdr:rowOff>
    </xdr:from>
    <xdr:ext cx="45719" cy="45719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xmlns="" id="{AB1A452A-45D1-46EE-B568-AB4070C90840}"/>
            </a:ext>
          </a:extLst>
        </xdr:cNvPr>
        <xdr:cNvSpPr txBox="1"/>
      </xdr:nvSpPr>
      <xdr:spPr>
        <a:xfrm rot="5556230">
          <a:off x="519083" y="18669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697</xdr:row>
      <xdr:rowOff>0</xdr:rowOff>
    </xdr:from>
    <xdr:ext cx="303090" cy="426671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xmlns="" id="{3F94CC1F-AEA1-4BC3-A72E-75F4D017A42D}"/>
            </a:ext>
          </a:extLst>
        </xdr:cNvPr>
        <xdr:cNvSpPr txBox="1"/>
      </xdr:nvSpPr>
      <xdr:spPr>
        <a:xfrm>
          <a:off x="1409700" y="1866900"/>
          <a:ext cx="303090" cy="4266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697</xdr:row>
      <xdr:rowOff>0</xdr:rowOff>
    </xdr:from>
    <xdr:ext cx="303090" cy="426671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xmlns="" id="{8E8979B2-0D5C-48DF-A901-E7C002E493AB}"/>
            </a:ext>
          </a:extLst>
        </xdr:cNvPr>
        <xdr:cNvSpPr txBox="1"/>
      </xdr:nvSpPr>
      <xdr:spPr>
        <a:xfrm>
          <a:off x="1409700" y="1866900"/>
          <a:ext cx="303090" cy="4266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697</xdr:row>
      <xdr:rowOff>0</xdr:rowOff>
    </xdr:from>
    <xdr:ext cx="350447" cy="206675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xmlns="" id="{AB311EEC-218C-48BB-8CFA-050DD5499BEC}"/>
            </a:ext>
          </a:extLst>
        </xdr:cNvPr>
        <xdr:cNvSpPr txBox="1"/>
      </xdr:nvSpPr>
      <xdr:spPr>
        <a:xfrm>
          <a:off x="6057900" y="1866900"/>
          <a:ext cx="350447" cy="206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697</xdr:row>
      <xdr:rowOff>0</xdr:rowOff>
    </xdr:from>
    <xdr:ext cx="45719" cy="45719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xmlns="" id="{B78F89EA-EF3E-448F-B072-798C011D4D57}"/>
            </a:ext>
          </a:extLst>
        </xdr:cNvPr>
        <xdr:cNvSpPr txBox="1"/>
      </xdr:nvSpPr>
      <xdr:spPr>
        <a:xfrm rot="5556230">
          <a:off x="519083" y="18669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697</xdr:row>
      <xdr:rowOff>0</xdr:rowOff>
    </xdr:from>
    <xdr:ext cx="303090" cy="426671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xmlns="" id="{ECA43E8B-F9D9-4601-AD50-8C8C7E9959FE}"/>
            </a:ext>
          </a:extLst>
        </xdr:cNvPr>
        <xdr:cNvSpPr txBox="1"/>
      </xdr:nvSpPr>
      <xdr:spPr>
        <a:xfrm>
          <a:off x="1409700" y="1866900"/>
          <a:ext cx="303090" cy="4266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697</xdr:row>
      <xdr:rowOff>0</xdr:rowOff>
    </xdr:from>
    <xdr:ext cx="303090" cy="426671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xmlns="" id="{217556A3-685F-4254-A1ED-3EFD0FBECDEC}"/>
            </a:ext>
          </a:extLst>
        </xdr:cNvPr>
        <xdr:cNvSpPr txBox="1"/>
      </xdr:nvSpPr>
      <xdr:spPr>
        <a:xfrm>
          <a:off x="1409700" y="1866900"/>
          <a:ext cx="303090" cy="4266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697</xdr:row>
      <xdr:rowOff>0</xdr:rowOff>
    </xdr:from>
    <xdr:ext cx="303090" cy="426671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xmlns="" id="{8D72C63B-50C3-4AEC-8167-447294E4B95B}"/>
            </a:ext>
          </a:extLst>
        </xdr:cNvPr>
        <xdr:cNvSpPr txBox="1"/>
      </xdr:nvSpPr>
      <xdr:spPr>
        <a:xfrm>
          <a:off x="1409700" y="1866900"/>
          <a:ext cx="303090" cy="4266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697</xdr:row>
      <xdr:rowOff>0</xdr:rowOff>
    </xdr:from>
    <xdr:ext cx="303090" cy="426671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xmlns="" id="{263C3985-8140-4ED7-8E88-3297ABF23058}"/>
            </a:ext>
          </a:extLst>
        </xdr:cNvPr>
        <xdr:cNvSpPr txBox="1"/>
      </xdr:nvSpPr>
      <xdr:spPr>
        <a:xfrm>
          <a:off x="1409700" y="1866900"/>
          <a:ext cx="303090" cy="4266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697</xdr:row>
      <xdr:rowOff>0</xdr:rowOff>
    </xdr:from>
    <xdr:ext cx="303090" cy="426671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xmlns="" id="{8E91E284-4225-47B2-AC67-56CC60495BBB}"/>
            </a:ext>
          </a:extLst>
        </xdr:cNvPr>
        <xdr:cNvSpPr txBox="1"/>
      </xdr:nvSpPr>
      <xdr:spPr>
        <a:xfrm>
          <a:off x="1409700" y="1866900"/>
          <a:ext cx="303090" cy="4266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697</xdr:row>
      <xdr:rowOff>0</xdr:rowOff>
    </xdr:from>
    <xdr:ext cx="303090" cy="426671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xmlns="" id="{73CDA079-E18C-42BD-9644-AC6DEFE8E99B}"/>
            </a:ext>
          </a:extLst>
        </xdr:cNvPr>
        <xdr:cNvSpPr txBox="1"/>
      </xdr:nvSpPr>
      <xdr:spPr>
        <a:xfrm>
          <a:off x="1409700" y="1866900"/>
          <a:ext cx="303090" cy="4266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809</xdr:row>
      <xdr:rowOff>733</xdr:rowOff>
    </xdr:from>
    <xdr:ext cx="303090" cy="426671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xmlns="" id="{BBEC541B-F2A1-44EB-BA61-B21B6264D864}"/>
            </a:ext>
          </a:extLst>
        </xdr:cNvPr>
        <xdr:cNvSpPr txBox="1"/>
      </xdr:nvSpPr>
      <xdr:spPr>
        <a:xfrm>
          <a:off x="1409700" y="18012508"/>
          <a:ext cx="303090" cy="4266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809</xdr:row>
      <xdr:rowOff>733</xdr:rowOff>
    </xdr:from>
    <xdr:ext cx="303090" cy="426671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xmlns="" id="{26A3D036-AA16-42F5-B490-85C56490753A}"/>
            </a:ext>
          </a:extLst>
        </xdr:cNvPr>
        <xdr:cNvSpPr txBox="1"/>
      </xdr:nvSpPr>
      <xdr:spPr>
        <a:xfrm>
          <a:off x="1409700" y="18012508"/>
          <a:ext cx="303090" cy="4266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763</xdr:row>
      <xdr:rowOff>0</xdr:rowOff>
    </xdr:from>
    <xdr:ext cx="45719" cy="45719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1129665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697</xdr:row>
      <xdr:rowOff>0</xdr:rowOff>
    </xdr:from>
    <xdr:ext cx="45719" cy="45719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xmlns="" id="{8AECA7BA-CE8D-4FED-8A68-18533BE72462}"/>
            </a:ext>
          </a:extLst>
        </xdr:cNvPr>
        <xdr:cNvSpPr txBox="1"/>
      </xdr:nvSpPr>
      <xdr:spPr>
        <a:xfrm rot="5556230">
          <a:off x="519083" y="18669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697</xdr:row>
      <xdr:rowOff>0</xdr:rowOff>
    </xdr:from>
    <xdr:ext cx="45719" cy="45719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xmlns="" id="{D2F2DBEF-1678-4581-9C6D-557B8B890474}"/>
            </a:ext>
          </a:extLst>
        </xdr:cNvPr>
        <xdr:cNvSpPr txBox="1"/>
      </xdr:nvSpPr>
      <xdr:spPr>
        <a:xfrm rot="5556230">
          <a:off x="519083" y="18669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697</xdr:row>
      <xdr:rowOff>0</xdr:rowOff>
    </xdr:from>
    <xdr:ext cx="45719" cy="45719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xmlns="" id="{AB1A452A-45D1-46EE-B568-AB4070C90840}"/>
            </a:ext>
          </a:extLst>
        </xdr:cNvPr>
        <xdr:cNvSpPr txBox="1"/>
      </xdr:nvSpPr>
      <xdr:spPr>
        <a:xfrm rot="5556230">
          <a:off x="519083" y="18669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697</xdr:row>
      <xdr:rowOff>0</xdr:rowOff>
    </xdr:from>
    <xdr:ext cx="45719" cy="45719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xmlns="" id="{B78F89EA-EF3E-448F-B072-798C011D4D57}"/>
            </a:ext>
          </a:extLst>
        </xdr:cNvPr>
        <xdr:cNvSpPr txBox="1"/>
      </xdr:nvSpPr>
      <xdr:spPr>
        <a:xfrm rot="5556230">
          <a:off x="519083" y="18669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893</xdr:row>
      <xdr:rowOff>0</xdr:rowOff>
    </xdr:from>
    <xdr:ext cx="45719" cy="45719"/>
    <xdr:sp macro="" textlink="">
      <xdr:nvSpPr>
        <xdr:cNvPr id="1474" name="TextBox 1473">
          <a:extLst>
            <a:ext uri="{FF2B5EF4-FFF2-40B4-BE49-F238E27FC236}">
              <a16:creationId xmlns="" xmlns:a16="http://schemas.microsoft.com/office/drawing/2014/main" id="{7CCAA864-D9A5-48B3-8571-4CD0ADDC367B}"/>
            </a:ext>
          </a:extLst>
        </xdr:cNvPr>
        <xdr:cNvSpPr txBox="1"/>
      </xdr:nvSpPr>
      <xdr:spPr>
        <a:xfrm rot="5556230">
          <a:off x="519083" y="3001327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753</xdr:row>
      <xdr:rowOff>0</xdr:rowOff>
    </xdr:from>
    <xdr:ext cx="45719" cy="45719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98679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764</xdr:row>
      <xdr:rowOff>0</xdr:rowOff>
    </xdr:from>
    <xdr:ext cx="45719" cy="45719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1143952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765</xdr:row>
      <xdr:rowOff>0</xdr:rowOff>
    </xdr:from>
    <xdr:ext cx="45719" cy="45719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1158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763</xdr:row>
      <xdr:rowOff>0</xdr:rowOff>
    </xdr:from>
    <xdr:ext cx="45719" cy="45719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1129665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767</xdr:row>
      <xdr:rowOff>0</xdr:rowOff>
    </xdr:from>
    <xdr:ext cx="45719" cy="45719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1186815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873</xdr:row>
      <xdr:rowOff>0</xdr:rowOff>
    </xdr:from>
    <xdr:ext cx="45719" cy="45719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2715577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850</xdr:row>
      <xdr:rowOff>0</xdr:rowOff>
    </xdr:from>
    <xdr:ext cx="45719" cy="45719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2386965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851</xdr:row>
      <xdr:rowOff>0</xdr:rowOff>
    </xdr:from>
    <xdr:ext cx="45719" cy="45719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2401252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849</xdr:row>
      <xdr:rowOff>0</xdr:rowOff>
    </xdr:from>
    <xdr:ext cx="45719" cy="45719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2372677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850</xdr:row>
      <xdr:rowOff>0</xdr:rowOff>
    </xdr:from>
    <xdr:ext cx="45719" cy="45719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2386965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893</xdr:row>
      <xdr:rowOff>0</xdr:rowOff>
    </xdr:from>
    <xdr:ext cx="45719" cy="45719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3001327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879</xdr:row>
      <xdr:rowOff>0</xdr:rowOff>
    </xdr:from>
    <xdr:ext cx="45719" cy="45719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2801302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769</xdr:row>
      <xdr:rowOff>0</xdr:rowOff>
    </xdr:from>
    <xdr:ext cx="45719" cy="45719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121539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768</xdr:row>
      <xdr:rowOff>0</xdr:rowOff>
    </xdr:from>
    <xdr:ext cx="45719" cy="45719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1201102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769</xdr:row>
      <xdr:rowOff>0</xdr:rowOff>
    </xdr:from>
    <xdr:ext cx="45719" cy="45719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121539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764</xdr:row>
      <xdr:rowOff>0</xdr:rowOff>
    </xdr:from>
    <xdr:ext cx="45719" cy="45719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1143952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763</xdr:row>
      <xdr:rowOff>0</xdr:rowOff>
    </xdr:from>
    <xdr:ext cx="45719" cy="45719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1129665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764</xdr:row>
      <xdr:rowOff>0</xdr:rowOff>
    </xdr:from>
    <xdr:ext cx="45719" cy="45719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1143952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775</xdr:row>
      <xdr:rowOff>0</xdr:rowOff>
    </xdr:from>
    <xdr:ext cx="45719" cy="45719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1301115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774</xdr:row>
      <xdr:rowOff>0</xdr:rowOff>
    </xdr:from>
    <xdr:ext cx="45719" cy="45719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1286827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775</xdr:row>
      <xdr:rowOff>0</xdr:rowOff>
    </xdr:from>
    <xdr:ext cx="45719" cy="45719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1301115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835</xdr:row>
      <xdr:rowOff>0</xdr:rowOff>
    </xdr:from>
    <xdr:ext cx="45719" cy="45719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2172652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834</xdr:row>
      <xdr:rowOff>0</xdr:rowOff>
    </xdr:from>
    <xdr:ext cx="45719" cy="45719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2158365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835</xdr:row>
      <xdr:rowOff>0</xdr:rowOff>
    </xdr:from>
    <xdr:ext cx="45719" cy="45719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2172652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863</xdr:row>
      <xdr:rowOff>0</xdr:rowOff>
    </xdr:from>
    <xdr:ext cx="45719" cy="45719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2572702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862</xdr:row>
      <xdr:rowOff>0</xdr:rowOff>
    </xdr:from>
    <xdr:ext cx="45719" cy="45719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2558415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863</xdr:row>
      <xdr:rowOff>0</xdr:rowOff>
    </xdr:from>
    <xdr:ext cx="45719" cy="45719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2572702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836</xdr:row>
      <xdr:rowOff>0</xdr:rowOff>
    </xdr:from>
    <xdr:ext cx="45719" cy="45719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21869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835</xdr:row>
      <xdr:rowOff>0</xdr:rowOff>
    </xdr:from>
    <xdr:ext cx="45719" cy="45719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2172652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836</xdr:row>
      <xdr:rowOff>0</xdr:rowOff>
    </xdr:from>
    <xdr:ext cx="45719" cy="45719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21869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855</xdr:row>
      <xdr:rowOff>0</xdr:rowOff>
    </xdr:from>
    <xdr:ext cx="45719" cy="45719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2458402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854</xdr:row>
      <xdr:rowOff>0</xdr:rowOff>
    </xdr:from>
    <xdr:ext cx="45719" cy="45719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2444115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855</xdr:row>
      <xdr:rowOff>0</xdr:rowOff>
    </xdr:from>
    <xdr:ext cx="45719" cy="45719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2458402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857</xdr:row>
      <xdr:rowOff>0</xdr:rowOff>
    </xdr:from>
    <xdr:ext cx="45719" cy="45719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2486977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856</xdr:row>
      <xdr:rowOff>0</xdr:rowOff>
    </xdr:from>
    <xdr:ext cx="45719" cy="45719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247269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857</xdr:row>
      <xdr:rowOff>0</xdr:rowOff>
    </xdr:from>
    <xdr:ext cx="45719" cy="45719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2486977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798</xdr:row>
      <xdr:rowOff>0</xdr:rowOff>
    </xdr:from>
    <xdr:ext cx="45719" cy="45719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1644015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819</xdr:row>
      <xdr:rowOff>0</xdr:rowOff>
    </xdr:from>
    <xdr:ext cx="45719" cy="45719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1944052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828</xdr:row>
      <xdr:rowOff>0</xdr:rowOff>
    </xdr:from>
    <xdr:ext cx="45719" cy="45719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20726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864</xdr:row>
      <xdr:rowOff>0</xdr:rowOff>
    </xdr:from>
    <xdr:ext cx="45719" cy="45719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258699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863</xdr:row>
      <xdr:rowOff>0</xdr:rowOff>
    </xdr:from>
    <xdr:ext cx="45719" cy="45719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25727025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884</xdr:row>
      <xdr:rowOff>0</xdr:rowOff>
    </xdr:from>
    <xdr:ext cx="45719" cy="45719"/>
    <xdr:sp macro="" textlink="">
      <xdr:nvSpPr>
        <xdr:cNvPr id="1516" name="TextBox 1515">
          <a:extLst>
            <a:ext uri="{FF2B5EF4-FFF2-40B4-BE49-F238E27FC236}">
              <a16:creationId xmlns="" xmlns:a16="http://schemas.microsoft.com/office/drawing/2014/main" id="{7CCAA864-D9A5-48B3-8571-4CD0ADDC367B}"/>
            </a:ext>
          </a:extLst>
        </xdr:cNvPr>
        <xdr:cNvSpPr txBox="1"/>
      </xdr:nvSpPr>
      <xdr:spPr>
        <a:xfrm rot="5556230">
          <a:off x="519083" y="28727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1814483</xdr:colOff>
      <xdr:row>884</xdr:row>
      <xdr:rowOff>0</xdr:rowOff>
    </xdr:from>
    <xdr:ext cx="45719" cy="45719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xmlns="" id="{7CCAA864-D9A5-48B3-8571-4CD0ADDC367B}"/>
            </a:ext>
          </a:extLst>
        </xdr:cNvPr>
        <xdr:cNvSpPr txBox="1"/>
      </xdr:nvSpPr>
      <xdr:spPr>
        <a:xfrm rot="5556230">
          <a:off x="519083" y="28727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en-US"/>
        </a:p>
      </xdr:txBody>
    </xdr:sp>
    <xdr:clientData/>
  </xdr:oneCellAnchor>
  <xdr:twoCellAnchor>
    <xdr:from>
      <xdr:col>3</xdr:col>
      <xdr:colOff>676275</xdr:colOff>
      <xdr:row>1341</xdr:row>
      <xdr:rowOff>161925</xdr:rowOff>
    </xdr:from>
    <xdr:to>
      <xdr:col>4</xdr:col>
      <xdr:colOff>323850</xdr:colOff>
      <xdr:row>1350</xdr:row>
      <xdr:rowOff>409575</xdr:rowOff>
    </xdr:to>
    <xdr:sp macro="" textlink="">
      <xdr:nvSpPr>
        <xdr:cNvPr id="1518" name="Right Brace 1517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3829050" y="96383475"/>
          <a:ext cx="323850" cy="4152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81"/>
  <sheetViews>
    <sheetView tabSelected="1" topLeftCell="A1372" zoomScale="85" zoomScaleNormal="85" workbookViewId="0">
      <selection activeCell="N1383" sqref="N1383"/>
    </sheetView>
  </sheetViews>
  <sheetFormatPr defaultRowHeight="15" x14ac:dyDescent="0.25"/>
  <cols>
    <col min="7" max="7" width="12.85546875" customWidth="1"/>
    <col min="9" max="9" width="11.140625" customWidth="1"/>
    <col min="15" max="15" width="10.42578125" customWidth="1"/>
    <col min="16" max="16" width="12" customWidth="1"/>
  </cols>
  <sheetData>
    <row r="1" spans="1:16" x14ac:dyDescent="0.25">
      <c r="A1" s="1" t="s">
        <v>0</v>
      </c>
      <c r="B1" s="1"/>
      <c r="C1" s="1"/>
      <c r="D1" s="1"/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3"/>
      <c r="P1" s="3"/>
    </row>
    <row r="2" spans="1:16" x14ac:dyDescent="0.25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5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25">
      <c r="A4" s="6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25">
      <c r="A5" s="7" t="s">
        <v>5</v>
      </c>
      <c r="B5" s="8"/>
      <c r="C5" s="7" t="s">
        <v>6</v>
      </c>
      <c r="D5" s="9" t="s">
        <v>7</v>
      </c>
      <c r="E5" s="10" t="s">
        <v>8</v>
      </c>
      <c r="F5" s="11" t="s">
        <v>9</v>
      </c>
      <c r="G5" s="12"/>
      <c r="H5" s="11" t="s">
        <v>10</v>
      </c>
      <c r="I5" s="12"/>
      <c r="J5" s="11" t="s">
        <v>11</v>
      </c>
      <c r="K5" s="12"/>
      <c r="L5" s="11" t="s">
        <v>12</v>
      </c>
      <c r="M5" s="12"/>
      <c r="N5" s="13" t="s">
        <v>13</v>
      </c>
      <c r="O5" s="13"/>
      <c r="P5" s="10" t="s">
        <v>14</v>
      </c>
    </row>
    <row r="6" spans="1:16" ht="34.5" x14ac:dyDescent="0.25">
      <c r="A6" s="7"/>
      <c r="B6" s="14"/>
      <c r="C6" s="7"/>
      <c r="D6" s="15"/>
      <c r="E6" s="7"/>
      <c r="F6" s="16" t="s">
        <v>15</v>
      </c>
      <c r="G6" s="17" t="s">
        <v>16</v>
      </c>
      <c r="H6" s="18" t="s">
        <v>15</v>
      </c>
      <c r="I6" s="17" t="s">
        <v>16</v>
      </c>
      <c r="J6" s="18" t="s">
        <v>15</v>
      </c>
      <c r="K6" s="17" t="s">
        <v>16</v>
      </c>
      <c r="L6" s="18" t="s">
        <v>15</v>
      </c>
      <c r="M6" s="17" t="s">
        <v>16</v>
      </c>
      <c r="N6" s="18" t="s">
        <v>15</v>
      </c>
      <c r="O6" s="17" t="s">
        <v>16</v>
      </c>
      <c r="P6" s="10"/>
    </row>
    <row r="7" spans="1:16" ht="33.75" x14ac:dyDescent="0.25">
      <c r="A7" s="19">
        <v>1</v>
      </c>
      <c r="B7" s="20" t="s">
        <v>17</v>
      </c>
      <c r="C7" s="21" t="s">
        <v>18</v>
      </c>
      <c r="D7" s="22" t="s">
        <v>19</v>
      </c>
      <c r="E7" s="23">
        <v>2842.4</v>
      </c>
      <c r="F7" s="24">
        <v>3</v>
      </c>
      <c r="G7" s="25">
        <f t="shared" ref="G7:G70" si="0">E7*F7</f>
        <v>8527.2000000000007</v>
      </c>
      <c r="H7" s="26"/>
      <c r="I7" s="26"/>
      <c r="J7" s="26"/>
      <c r="K7" s="26"/>
      <c r="L7" s="26"/>
      <c r="M7" s="26"/>
      <c r="N7" s="26"/>
      <c r="O7" s="27"/>
      <c r="P7" s="28">
        <f t="shared" ref="P7:P70" si="1">O7+M7+K7+I7+G7</f>
        <v>8527.2000000000007</v>
      </c>
    </row>
    <row r="8" spans="1:16" ht="33.75" x14ac:dyDescent="0.25">
      <c r="A8" s="19">
        <v>2</v>
      </c>
      <c r="B8" s="20" t="s">
        <v>20</v>
      </c>
      <c r="C8" s="21" t="s">
        <v>21</v>
      </c>
      <c r="D8" s="22" t="s">
        <v>22</v>
      </c>
      <c r="E8" s="23">
        <v>250</v>
      </c>
      <c r="F8" s="24">
        <v>10</v>
      </c>
      <c r="G8" s="25">
        <f t="shared" si="0"/>
        <v>2500</v>
      </c>
      <c r="H8" s="26"/>
      <c r="I8" s="26"/>
      <c r="J8" s="26"/>
      <c r="K8" s="26"/>
      <c r="L8" s="26"/>
      <c r="M8" s="26"/>
      <c r="N8" s="26"/>
      <c r="O8" s="27"/>
      <c r="P8" s="28">
        <f t="shared" si="1"/>
        <v>2500</v>
      </c>
    </row>
    <row r="9" spans="1:16" ht="33.75" x14ac:dyDescent="0.25">
      <c r="A9" s="19">
        <v>3</v>
      </c>
      <c r="B9" s="20" t="s">
        <v>23</v>
      </c>
      <c r="C9" s="21" t="s">
        <v>24</v>
      </c>
      <c r="D9" s="22" t="s">
        <v>22</v>
      </c>
      <c r="E9" s="23">
        <v>499.8</v>
      </c>
      <c r="F9" s="24">
        <v>27</v>
      </c>
      <c r="G9" s="25">
        <f t="shared" si="0"/>
        <v>13494.6</v>
      </c>
      <c r="H9" s="26"/>
      <c r="I9" s="26"/>
      <c r="J9" s="26"/>
      <c r="K9" s="26"/>
      <c r="L9" s="26"/>
      <c r="M9" s="26"/>
      <c r="N9" s="26"/>
      <c r="O9" s="27"/>
      <c r="P9" s="28">
        <f t="shared" si="1"/>
        <v>13494.6</v>
      </c>
    </row>
    <row r="10" spans="1:16" ht="22.5" x14ac:dyDescent="0.25">
      <c r="A10" s="19">
        <v>4</v>
      </c>
      <c r="B10" s="20" t="s">
        <v>25</v>
      </c>
      <c r="C10" s="21" t="s">
        <v>26</v>
      </c>
      <c r="D10" s="22" t="s">
        <v>22</v>
      </c>
      <c r="E10" s="23">
        <v>303.8</v>
      </c>
      <c r="F10" s="24">
        <v>139</v>
      </c>
      <c r="G10" s="25">
        <f t="shared" si="0"/>
        <v>42228.200000000004</v>
      </c>
      <c r="H10" s="26"/>
      <c r="I10" s="26"/>
      <c r="J10" s="26"/>
      <c r="K10" s="26"/>
      <c r="L10" s="26"/>
      <c r="M10" s="26"/>
      <c r="N10" s="26"/>
      <c r="O10" s="27"/>
      <c r="P10" s="28">
        <f t="shared" si="1"/>
        <v>42228.200000000004</v>
      </c>
    </row>
    <row r="11" spans="1:16" ht="45" x14ac:dyDescent="0.25">
      <c r="A11" s="19">
        <v>5</v>
      </c>
      <c r="B11" s="20" t="s">
        <v>27</v>
      </c>
      <c r="C11" s="21" t="s">
        <v>28</v>
      </c>
      <c r="D11" s="22" t="s">
        <v>22</v>
      </c>
      <c r="E11" s="23">
        <v>181.3</v>
      </c>
      <c r="F11" s="24">
        <v>178</v>
      </c>
      <c r="G11" s="25">
        <f t="shared" si="0"/>
        <v>32271.4</v>
      </c>
      <c r="H11" s="26"/>
      <c r="I11" s="26"/>
      <c r="J11" s="26"/>
      <c r="K11" s="26"/>
      <c r="L11" s="26"/>
      <c r="M11" s="26"/>
      <c r="N11" s="26"/>
      <c r="O11" s="27"/>
      <c r="P11" s="28">
        <f t="shared" si="1"/>
        <v>32271.4</v>
      </c>
    </row>
    <row r="12" spans="1:16" ht="33.75" x14ac:dyDescent="0.25">
      <c r="A12" s="19">
        <v>6</v>
      </c>
      <c r="B12" s="20" t="s">
        <v>29</v>
      </c>
      <c r="C12" s="21" t="s">
        <v>30</v>
      </c>
      <c r="D12" s="22" t="s">
        <v>22</v>
      </c>
      <c r="E12" s="23">
        <v>394.94</v>
      </c>
      <c r="F12" s="24">
        <v>132</v>
      </c>
      <c r="G12" s="25">
        <f>E12*F12</f>
        <v>52132.08</v>
      </c>
      <c r="H12" s="26"/>
      <c r="I12" s="26"/>
      <c r="J12" s="26"/>
      <c r="K12" s="26"/>
      <c r="L12" s="26"/>
      <c r="M12" s="26"/>
      <c r="N12" s="26"/>
      <c r="O12" s="27"/>
      <c r="P12" s="28">
        <f t="shared" si="1"/>
        <v>52132.08</v>
      </c>
    </row>
    <row r="13" spans="1:16" ht="33.75" x14ac:dyDescent="0.25">
      <c r="A13" s="19">
        <v>7</v>
      </c>
      <c r="B13" s="20" t="s">
        <v>31</v>
      </c>
      <c r="C13" s="21" t="s">
        <v>32</v>
      </c>
      <c r="D13" s="22" t="s">
        <v>19</v>
      </c>
      <c r="E13" s="23">
        <v>536.79999999999995</v>
      </c>
      <c r="F13" s="24">
        <v>8</v>
      </c>
      <c r="G13" s="25">
        <f t="shared" si="0"/>
        <v>4294.3999999999996</v>
      </c>
      <c r="H13" s="26"/>
      <c r="I13" s="26"/>
      <c r="J13" s="26"/>
      <c r="K13" s="26"/>
      <c r="L13" s="26"/>
      <c r="M13" s="26"/>
      <c r="N13" s="26"/>
      <c r="O13" s="27"/>
      <c r="P13" s="28">
        <f t="shared" si="1"/>
        <v>4294.3999999999996</v>
      </c>
    </row>
    <row r="14" spans="1:16" ht="33.75" x14ac:dyDescent="0.25">
      <c r="A14" s="19">
        <v>8</v>
      </c>
      <c r="B14" s="20" t="s">
        <v>33</v>
      </c>
      <c r="C14" s="21" t="s">
        <v>34</v>
      </c>
      <c r="D14" s="22" t="s">
        <v>19</v>
      </c>
      <c r="E14" s="23">
        <v>316.8</v>
      </c>
      <c r="F14" s="24">
        <v>1</v>
      </c>
      <c r="G14" s="25">
        <f t="shared" si="0"/>
        <v>316.8</v>
      </c>
      <c r="H14" s="26"/>
      <c r="I14" s="26"/>
      <c r="J14" s="26"/>
      <c r="K14" s="26"/>
      <c r="L14" s="26"/>
      <c r="M14" s="26"/>
      <c r="N14" s="26"/>
      <c r="O14" s="27"/>
      <c r="P14" s="28">
        <f t="shared" si="1"/>
        <v>316.8</v>
      </c>
    </row>
    <row r="15" spans="1:16" ht="56.25" x14ac:dyDescent="0.25">
      <c r="A15" s="19">
        <v>9</v>
      </c>
      <c r="B15" s="20" t="s">
        <v>35</v>
      </c>
      <c r="C15" s="29" t="s">
        <v>36</v>
      </c>
      <c r="D15" s="22" t="s">
        <v>19</v>
      </c>
      <c r="E15" s="23">
        <v>64876</v>
      </c>
      <c r="F15" s="24">
        <v>1</v>
      </c>
      <c r="G15" s="30">
        <f t="shared" si="0"/>
        <v>64876</v>
      </c>
      <c r="H15" s="26"/>
      <c r="I15" s="26"/>
      <c r="J15" s="26"/>
      <c r="K15" s="26"/>
      <c r="L15" s="26"/>
      <c r="M15" s="26"/>
      <c r="N15" s="26"/>
      <c r="O15" s="31"/>
      <c r="P15" s="28">
        <f t="shared" si="1"/>
        <v>64876</v>
      </c>
    </row>
    <row r="16" spans="1:16" ht="67.5" x14ac:dyDescent="0.25">
      <c r="A16" s="19">
        <v>10</v>
      </c>
      <c r="B16" s="20" t="s">
        <v>37</v>
      </c>
      <c r="C16" s="29" t="s">
        <v>38</v>
      </c>
      <c r="D16" s="32" t="s">
        <v>19</v>
      </c>
      <c r="E16" s="23">
        <v>64876</v>
      </c>
      <c r="F16" s="24">
        <v>6</v>
      </c>
      <c r="G16" s="25">
        <f t="shared" si="0"/>
        <v>389256</v>
      </c>
      <c r="H16" s="26"/>
      <c r="I16" s="26"/>
      <c r="J16" s="26"/>
      <c r="K16" s="26"/>
      <c r="L16" s="26"/>
      <c r="M16" s="26"/>
      <c r="N16" s="26"/>
      <c r="O16" s="27"/>
      <c r="P16" s="28">
        <f t="shared" si="1"/>
        <v>389256</v>
      </c>
    </row>
    <row r="17" spans="1:16" ht="67.5" x14ac:dyDescent="0.25">
      <c r="A17" s="19">
        <v>11</v>
      </c>
      <c r="B17" s="20" t="s">
        <v>39</v>
      </c>
      <c r="C17" s="29" t="s">
        <v>40</v>
      </c>
      <c r="D17" s="32" t="s">
        <v>19</v>
      </c>
      <c r="E17" s="23">
        <v>64876</v>
      </c>
      <c r="F17" s="24">
        <v>8</v>
      </c>
      <c r="G17" s="25">
        <f t="shared" si="0"/>
        <v>519008</v>
      </c>
      <c r="H17" s="26"/>
      <c r="I17" s="26"/>
      <c r="J17" s="26"/>
      <c r="K17" s="26"/>
      <c r="L17" s="26"/>
      <c r="M17" s="26"/>
      <c r="N17" s="26"/>
      <c r="O17" s="27"/>
      <c r="P17" s="28">
        <f t="shared" si="1"/>
        <v>519008</v>
      </c>
    </row>
    <row r="18" spans="1:16" ht="45" x14ac:dyDescent="0.25">
      <c r="A18" s="19">
        <v>12</v>
      </c>
      <c r="B18" s="20" t="s">
        <v>41</v>
      </c>
      <c r="C18" s="29" t="s">
        <v>42</v>
      </c>
      <c r="D18" s="32" t="s">
        <v>43</v>
      </c>
      <c r="E18" s="23">
        <v>64.88</v>
      </c>
      <c r="F18" s="33">
        <v>244.6</v>
      </c>
      <c r="G18" s="25">
        <f t="shared" si="0"/>
        <v>15869.647999999999</v>
      </c>
      <c r="H18" s="34"/>
      <c r="I18" s="34"/>
      <c r="J18" s="34"/>
      <c r="K18" s="34"/>
      <c r="L18" s="34"/>
      <c r="M18" s="34"/>
      <c r="N18" s="34"/>
      <c r="O18" s="27"/>
      <c r="P18" s="28">
        <f t="shared" si="1"/>
        <v>15869.647999999999</v>
      </c>
    </row>
    <row r="19" spans="1:16" ht="67.5" x14ac:dyDescent="0.25">
      <c r="A19" s="19">
        <v>13</v>
      </c>
      <c r="B19" s="20" t="s">
        <v>44</v>
      </c>
      <c r="C19" s="21" t="s">
        <v>45</v>
      </c>
      <c r="D19" s="22" t="s">
        <v>46</v>
      </c>
      <c r="E19" s="23">
        <v>122052.4</v>
      </c>
      <c r="F19" s="24">
        <v>2</v>
      </c>
      <c r="G19" s="25">
        <f t="shared" si="0"/>
        <v>244104.8</v>
      </c>
      <c r="H19" s="26"/>
      <c r="I19" s="26"/>
      <c r="J19" s="26"/>
      <c r="K19" s="26"/>
      <c r="L19" s="26"/>
      <c r="M19" s="26"/>
      <c r="N19" s="26"/>
      <c r="O19" s="27"/>
      <c r="P19" s="28">
        <f t="shared" si="1"/>
        <v>244104.8</v>
      </c>
    </row>
    <row r="20" spans="1:16" ht="23.25" x14ac:dyDescent="0.25">
      <c r="A20" s="19">
        <v>14</v>
      </c>
      <c r="B20" s="20" t="s">
        <v>47</v>
      </c>
      <c r="C20" s="21" t="s">
        <v>48</v>
      </c>
      <c r="D20" s="22" t="s">
        <v>49</v>
      </c>
      <c r="E20" s="23">
        <v>44100</v>
      </c>
      <c r="F20" s="35">
        <v>1.708</v>
      </c>
      <c r="G20" s="25">
        <f t="shared" si="0"/>
        <v>75322.8</v>
      </c>
      <c r="H20" s="36"/>
      <c r="I20" s="36"/>
      <c r="J20" s="36"/>
      <c r="K20" s="36"/>
      <c r="L20" s="36"/>
      <c r="M20" s="36"/>
      <c r="N20" s="36"/>
      <c r="O20" s="27"/>
      <c r="P20" s="28">
        <f t="shared" si="1"/>
        <v>75322.8</v>
      </c>
    </row>
    <row r="21" spans="1:16" ht="56.25" x14ac:dyDescent="0.25">
      <c r="A21" s="19">
        <v>15</v>
      </c>
      <c r="B21" s="20" t="s">
        <v>44</v>
      </c>
      <c r="C21" s="21" t="s">
        <v>50</v>
      </c>
      <c r="D21" s="22" t="s">
        <v>46</v>
      </c>
      <c r="E21" s="23">
        <v>60000</v>
      </c>
      <c r="F21" s="37">
        <v>1.105</v>
      </c>
      <c r="G21" s="25">
        <f t="shared" si="0"/>
        <v>66300</v>
      </c>
      <c r="H21" s="36"/>
      <c r="I21" s="36"/>
      <c r="J21" s="36"/>
      <c r="K21" s="36"/>
      <c r="L21" s="36"/>
      <c r="M21" s="36"/>
      <c r="N21" s="36"/>
      <c r="O21" s="27"/>
      <c r="P21" s="28">
        <f t="shared" si="1"/>
        <v>66300</v>
      </c>
    </row>
    <row r="22" spans="1:16" ht="45" x14ac:dyDescent="0.25">
      <c r="A22" s="19">
        <v>16</v>
      </c>
      <c r="B22" s="20" t="s">
        <v>51</v>
      </c>
      <c r="C22" s="38" t="s">
        <v>52</v>
      </c>
      <c r="D22" s="39" t="s">
        <v>53</v>
      </c>
      <c r="E22" s="40">
        <v>5000</v>
      </c>
      <c r="F22" s="41">
        <v>1</v>
      </c>
      <c r="G22" s="25">
        <f t="shared" si="0"/>
        <v>5000</v>
      </c>
      <c r="H22" s="42"/>
      <c r="I22" s="42"/>
      <c r="J22" s="42"/>
      <c r="K22" s="42"/>
      <c r="L22" s="42"/>
      <c r="M22" s="42"/>
      <c r="N22" s="42"/>
      <c r="O22" s="27"/>
      <c r="P22" s="28">
        <f t="shared" si="1"/>
        <v>5000</v>
      </c>
    </row>
    <row r="23" spans="1:16" ht="22.5" x14ac:dyDescent="0.25">
      <c r="A23" s="19">
        <v>17</v>
      </c>
      <c r="B23" s="20" t="s">
        <v>54</v>
      </c>
      <c r="C23" s="38" t="s">
        <v>55</v>
      </c>
      <c r="D23" s="39" t="s">
        <v>19</v>
      </c>
      <c r="E23" s="40">
        <v>5000</v>
      </c>
      <c r="F23" s="41">
        <v>1</v>
      </c>
      <c r="G23" s="25">
        <v>5000</v>
      </c>
      <c r="H23" s="43"/>
      <c r="I23" s="43"/>
      <c r="J23" s="43"/>
      <c r="K23" s="43"/>
      <c r="L23" s="43"/>
      <c r="M23" s="44"/>
      <c r="N23" s="43"/>
      <c r="O23" s="27"/>
      <c r="P23" s="28">
        <f t="shared" si="1"/>
        <v>5000</v>
      </c>
    </row>
    <row r="24" spans="1:16" ht="23.25" x14ac:dyDescent="0.25">
      <c r="A24" s="19">
        <v>18</v>
      </c>
      <c r="B24" s="20" t="s">
        <v>56</v>
      </c>
      <c r="C24" s="38" t="s">
        <v>57</v>
      </c>
      <c r="D24" s="39" t="s">
        <v>58</v>
      </c>
      <c r="E24" s="40">
        <v>300</v>
      </c>
      <c r="F24" s="41">
        <v>375</v>
      </c>
      <c r="G24" s="25">
        <f t="shared" si="0"/>
        <v>112500</v>
      </c>
      <c r="H24" s="43"/>
      <c r="I24" s="43"/>
      <c r="J24" s="43"/>
      <c r="K24" s="43"/>
      <c r="L24" s="43"/>
      <c r="M24" s="44"/>
      <c r="N24" s="43"/>
      <c r="O24" s="27"/>
      <c r="P24" s="28">
        <f t="shared" si="1"/>
        <v>112500</v>
      </c>
    </row>
    <row r="25" spans="1:16" ht="33.75" x14ac:dyDescent="0.25">
      <c r="A25" s="19">
        <v>19</v>
      </c>
      <c r="B25" s="20" t="s">
        <v>59</v>
      </c>
      <c r="C25" s="38" t="s">
        <v>60</v>
      </c>
      <c r="D25" s="39" t="s">
        <v>58</v>
      </c>
      <c r="E25" s="40">
        <v>350</v>
      </c>
      <c r="F25" s="41">
        <v>550</v>
      </c>
      <c r="G25" s="25">
        <f t="shared" si="0"/>
        <v>192500</v>
      </c>
      <c r="H25" s="43"/>
      <c r="I25" s="43"/>
      <c r="J25" s="43"/>
      <c r="K25" s="43"/>
      <c r="L25" s="43"/>
      <c r="M25" s="44"/>
      <c r="N25" s="43"/>
      <c r="O25" s="27"/>
      <c r="P25" s="28">
        <f t="shared" si="1"/>
        <v>192500</v>
      </c>
    </row>
    <row r="26" spans="1:16" ht="22.5" x14ac:dyDescent="0.25">
      <c r="A26" s="19">
        <v>20</v>
      </c>
      <c r="B26" s="20" t="s">
        <v>61</v>
      </c>
      <c r="C26" s="38" t="s">
        <v>62</v>
      </c>
      <c r="D26" s="39" t="s">
        <v>63</v>
      </c>
      <c r="E26" s="40">
        <v>49028</v>
      </c>
      <c r="F26" s="41">
        <v>6.87</v>
      </c>
      <c r="G26" s="25">
        <f t="shared" si="0"/>
        <v>336822.36</v>
      </c>
      <c r="H26" s="43"/>
      <c r="I26" s="43"/>
      <c r="J26" s="43"/>
      <c r="K26" s="43"/>
      <c r="L26" s="43"/>
      <c r="M26" s="44"/>
      <c r="N26" s="43"/>
      <c r="O26" s="27"/>
      <c r="P26" s="28">
        <f t="shared" si="1"/>
        <v>336822.36</v>
      </c>
    </row>
    <row r="27" spans="1:16" ht="22.5" x14ac:dyDescent="0.25">
      <c r="A27" s="19">
        <v>21</v>
      </c>
      <c r="B27" s="45" t="s">
        <v>64</v>
      </c>
      <c r="C27" s="38" t="s">
        <v>65</v>
      </c>
      <c r="D27" s="39" t="s">
        <v>53</v>
      </c>
      <c r="E27" s="40">
        <v>620</v>
      </c>
      <c r="F27" s="41">
        <v>8</v>
      </c>
      <c r="G27" s="25">
        <f t="shared" si="0"/>
        <v>4960</v>
      </c>
      <c r="H27" s="43"/>
      <c r="I27" s="43"/>
      <c r="J27" s="43"/>
      <c r="K27" s="43"/>
      <c r="L27" s="43"/>
      <c r="M27" s="44"/>
      <c r="N27" s="43"/>
      <c r="O27" s="27"/>
      <c r="P27" s="28">
        <f t="shared" si="1"/>
        <v>4960</v>
      </c>
    </row>
    <row r="28" spans="1:16" ht="33.75" x14ac:dyDescent="0.25">
      <c r="A28" s="19">
        <v>22</v>
      </c>
      <c r="B28" s="20" t="s">
        <v>66</v>
      </c>
      <c r="C28" s="38" t="s">
        <v>67</v>
      </c>
      <c r="D28" s="39" t="s">
        <v>58</v>
      </c>
      <c r="E28" s="40">
        <v>443.51</v>
      </c>
      <c r="F28" s="41">
        <v>65</v>
      </c>
      <c r="G28" s="25">
        <f t="shared" si="0"/>
        <v>28828.149999999998</v>
      </c>
      <c r="H28" s="43"/>
      <c r="I28" s="43"/>
      <c r="J28" s="43"/>
      <c r="K28" s="43"/>
      <c r="L28" s="43"/>
      <c r="M28" s="44"/>
      <c r="N28" s="43"/>
      <c r="O28" s="27"/>
      <c r="P28" s="28">
        <f t="shared" si="1"/>
        <v>28828.149999999998</v>
      </c>
    </row>
    <row r="29" spans="1:16" ht="33.75" x14ac:dyDescent="0.25">
      <c r="A29" s="19">
        <v>23</v>
      </c>
      <c r="B29" s="20" t="s">
        <v>68</v>
      </c>
      <c r="C29" s="38" t="s">
        <v>69</v>
      </c>
      <c r="D29" s="39" t="s">
        <v>53</v>
      </c>
      <c r="E29" s="40">
        <v>350</v>
      </c>
      <c r="F29" s="46">
        <v>185</v>
      </c>
      <c r="G29" s="25">
        <f t="shared" si="0"/>
        <v>64750</v>
      </c>
      <c r="H29" s="43"/>
      <c r="I29" s="43"/>
      <c r="J29" s="43"/>
      <c r="K29" s="43"/>
      <c r="L29" s="43"/>
      <c r="M29" s="44"/>
      <c r="N29" s="43"/>
      <c r="O29" s="27"/>
      <c r="P29" s="28">
        <f t="shared" si="1"/>
        <v>64750</v>
      </c>
    </row>
    <row r="30" spans="1:16" ht="45" x14ac:dyDescent="0.25">
      <c r="A30" s="19">
        <v>24</v>
      </c>
      <c r="B30" s="20" t="s">
        <v>70</v>
      </c>
      <c r="C30" s="38" t="s">
        <v>71</v>
      </c>
      <c r="D30" s="39" t="s">
        <v>53</v>
      </c>
      <c r="E30" s="40">
        <v>3000</v>
      </c>
      <c r="F30" s="41">
        <v>6</v>
      </c>
      <c r="G30" s="25">
        <f t="shared" si="0"/>
        <v>18000</v>
      </c>
      <c r="H30" s="43"/>
      <c r="I30" s="43"/>
      <c r="J30" s="43"/>
      <c r="K30" s="43"/>
      <c r="L30" s="43"/>
      <c r="M30" s="44"/>
      <c r="N30" s="43"/>
      <c r="O30" s="27"/>
      <c r="P30" s="28">
        <f t="shared" si="1"/>
        <v>18000</v>
      </c>
    </row>
    <row r="31" spans="1:16" x14ac:dyDescent="0.25">
      <c r="A31" s="19">
        <v>25</v>
      </c>
      <c r="B31" s="20" t="s">
        <v>54</v>
      </c>
      <c r="C31" s="38" t="s">
        <v>72</v>
      </c>
      <c r="D31" s="39" t="s">
        <v>53</v>
      </c>
      <c r="E31" s="40">
        <v>400</v>
      </c>
      <c r="F31" s="41">
        <v>3</v>
      </c>
      <c r="G31" s="44">
        <f>E31*F31</f>
        <v>1200</v>
      </c>
      <c r="H31" s="43"/>
      <c r="I31" s="43"/>
      <c r="J31" s="43"/>
      <c r="K31" s="43"/>
      <c r="L31" s="43"/>
      <c r="M31" s="44"/>
      <c r="N31" s="43"/>
      <c r="O31" s="27"/>
      <c r="P31" s="28">
        <f>O31+M31+K31+I31+G31</f>
        <v>1200</v>
      </c>
    </row>
    <row r="32" spans="1:16" ht="22.5" x14ac:dyDescent="0.25">
      <c r="A32" s="19">
        <v>26</v>
      </c>
      <c r="B32" s="20" t="s">
        <v>54</v>
      </c>
      <c r="C32" s="38" t="s">
        <v>73</v>
      </c>
      <c r="D32" s="39" t="s">
        <v>53</v>
      </c>
      <c r="E32" s="40">
        <v>300</v>
      </c>
      <c r="F32" s="41">
        <v>5</v>
      </c>
      <c r="G32" s="44">
        <f t="shared" ref="G32:G36" si="2">E32*F32</f>
        <v>1500</v>
      </c>
      <c r="H32" s="43"/>
      <c r="I32" s="43"/>
      <c r="J32" s="43"/>
      <c r="K32" s="43"/>
      <c r="L32" s="43"/>
      <c r="M32" s="44"/>
      <c r="N32" s="43"/>
      <c r="O32" s="27"/>
      <c r="P32" s="28">
        <f t="shared" si="1"/>
        <v>1500</v>
      </c>
    </row>
    <row r="33" spans="1:16" x14ac:dyDescent="0.25">
      <c r="A33" s="19">
        <v>27</v>
      </c>
      <c r="B33" s="20" t="s">
        <v>54</v>
      </c>
      <c r="C33" s="38" t="s">
        <v>74</v>
      </c>
      <c r="D33" s="39" t="s">
        <v>53</v>
      </c>
      <c r="E33" s="40">
        <v>300</v>
      </c>
      <c r="F33" s="41">
        <v>4</v>
      </c>
      <c r="G33" s="25">
        <f t="shared" si="2"/>
        <v>1200</v>
      </c>
      <c r="H33" s="43"/>
      <c r="I33" s="43"/>
      <c r="J33" s="43"/>
      <c r="K33" s="43"/>
      <c r="L33" s="43"/>
      <c r="M33" s="44"/>
      <c r="N33" s="43"/>
      <c r="O33" s="27"/>
      <c r="P33" s="28">
        <f t="shared" si="1"/>
        <v>1200</v>
      </c>
    </row>
    <row r="34" spans="1:16" x14ac:dyDescent="0.25">
      <c r="A34" s="19">
        <v>28</v>
      </c>
      <c r="B34" s="20" t="s">
        <v>54</v>
      </c>
      <c r="C34" s="38" t="s">
        <v>75</v>
      </c>
      <c r="D34" s="39" t="s">
        <v>53</v>
      </c>
      <c r="E34" s="40">
        <v>100</v>
      </c>
      <c r="F34" s="41">
        <v>5</v>
      </c>
      <c r="G34" s="44">
        <f t="shared" si="2"/>
        <v>500</v>
      </c>
      <c r="H34" s="43"/>
      <c r="I34" s="43"/>
      <c r="J34" s="43"/>
      <c r="K34" s="43"/>
      <c r="L34" s="43"/>
      <c r="M34" s="44"/>
      <c r="N34" s="43"/>
      <c r="O34" s="27"/>
      <c r="P34" s="28">
        <f t="shared" si="1"/>
        <v>500</v>
      </c>
    </row>
    <row r="35" spans="1:16" ht="45" x14ac:dyDescent="0.25">
      <c r="A35" s="19">
        <v>29</v>
      </c>
      <c r="B35" s="20" t="s">
        <v>54</v>
      </c>
      <c r="C35" s="38" t="s">
        <v>76</v>
      </c>
      <c r="D35" s="39" t="s">
        <v>53</v>
      </c>
      <c r="E35" s="40">
        <v>5000</v>
      </c>
      <c r="F35" s="41">
        <v>1</v>
      </c>
      <c r="G35" s="44">
        <f t="shared" si="2"/>
        <v>5000</v>
      </c>
      <c r="H35" s="43"/>
      <c r="I35" s="43"/>
      <c r="J35" s="43"/>
      <c r="K35" s="43"/>
      <c r="L35" s="43"/>
      <c r="M35" s="44"/>
      <c r="N35" s="43"/>
      <c r="O35" s="27"/>
      <c r="P35" s="28">
        <f t="shared" si="1"/>
        <v>5000</v>
      </c>
    </row>
    <row r="36" spans="1:16" ht="33.75" x14ac:dyDescent="0.25">
      <c r="A36" s="19">
        <v>30</v>
      </c>
      <c r="B36" s="20" t="s">
        <v>54</v>
      </c>
      <c r="C36" s="38" t="s">
        <v>77</v>
      </c>
      <c r="D36" s="39" t="s">
        <v>53</v>
      </c>
      <c r="E36" s="40">
        <v>40</v>
      </c>
      <c r="F36" s="41">
        <v>5</v>
      </c>
      <c r="G36" s="25">
        <f t="shared" si="2"/>
        <v>200</v>
      </c>
      <c r="H36" s="43"/>
      <c r="I36" s="43"/>
      <c r="J36" s="43"/>
      <c r="K36" s="43"/>
      <c r="L36" s="43"/>
      <c r="M36" s="44"/>
      <c r="N36" s="43"/>
      <c r="O36" s="27"/>
      <c r="P36" s="28">
        <f t="shared" si="1"/>
        <v>200</v>
      </c>
    </row>
    <row r="37" spans="1:16" ht="56.25" x14ac:dyDescent="0.25">
      <c r="A37" s="19">
        <v>31</v>
      </c>
      <c r="B37" s="20" t="s">
        <v>78</v>
      </c>
      <c r="C37" s="38" t="s">
        <v>79</v>
      </c>
      <c r="D37" s="39" t="s">
        <v>53</v>
      </c>
      <c r="E37" s="40">
        <v>200</v>
      </c>
      <c r="F37" s="41">
        <v>12</v>
      </c>
      <c r="G37" s="25">
        <f t="shared" si="0"/>
        <v>2400</v>
      </c>
      <c r="H37" s="43"/>
      <c r="I37" s="43"/>
      <c r="J37" s="43"/>
      <c r="K37" s="43"/>
      <c r="L37" s="43"/>
      <c r="M37" s="44"/>
      <c r="N37" s="43"/>
      <c r="O37" s="27"/>
      <c r="P37" s="28">
        <f t="shared" si="1"/>
        <v>2400</v>
      </c>
    </row>
    <row r="38" spans="1:16" ht="56.25" x14ac:dyDescent="0.25">
      <c r="A38" s="19">
        <v>32</v>
      </c>
      <c r="B38" s="20" t="s">
        <v>80</v>
      </c>
      <c r="C38" s="38" t="s">
        <v>81</v>
      </c>
      <c r="D38" s="39" t="s">
        <v>53</v>
      </c>
      <c r="E38" s="40">
        <v>161.54</v>
      </c>
      <c r="F38" s="41">
        <v>20</v>
      </c>
      <c r="G38" s="25">
        <f t="shared" si="0"/>
        <v>3230.7999999999997</v>
      </c>
      <c r="H38" s="43"/>
      <c r="I38" s="43"/>
      <c r="J38" s="43"/>
      <c r="K38" s="43"/>
      <c r="L38" s="43"/>
      <c r="M38" s="44"/>
      <c r="N38" s="43"/>
      <c r="O38" s="27"/>
      <c r="P38" s="28">
        <f t="shared" si="1"/>
        <v>3230.7999999999997</v>
      </c>
    </row>
    <row r="39" spans="1:16" x14ac:dyDescent="0.25">
      <c r="A39" s="19">
        <v>33</v>
      </c>
      <c r="B39" s="20" t="s">
        <v>82</v>
      </c>
      <c r="C39" s="47" t="s">
        <v>83</v>
      </c>
      <c r="D39" s="39" t="s">
        <v>53</v>
      </c>
      <c r="E39" s="40">
        <v>73.5</v>
      </c>
      <c r="F39" s="48">
        <v>6</v>
      </c>
      <c r="G39" s="25">
        <f t="shared" si="0"/>
        <v>441</v>
      </c>
      <c r="H39" s="49"/>
      <c r="I39" s="50"/>
      <c r="J39" s="49"/>
      <c r="K39" s="49"/>
      <c r="L39" s="49"/>
      <c r="M39" s="44"/>
      <c r="N39" s="49"/>
      <c r="O39" s="27"/>
      <c r="P39" s="28">
        <f t="shared" si="1"/>
        <v>441</v>
      </c>
    </row>
    <row r="40" spans="1:16" x14ac:dyDescent="0.25">
      <c r="A40" s="19">
        <v>34</v>
      </c>
      <c r="B40" s="20" t="s">
        <v>84</v>
      </c>
      <c r="C40" s="47" t="s">
        <v>85</v>
      </c>
      <c r="D40" s="39" t="s">
        <v>53</v>
      </c>
      <c r="E40" s="40">
        <v>75.599999999999994</v>
      </c>
      <c r="F40" s="48">
        <v>2</v>
      </c>
      <c r="G40" s="25">
        <f t="shared" si="0"/>
        <v>151.19999999999999</v>
      </c>
      <c r="H40" s="49"/>
      <c r="I40" s="49"/>
      <c r="J40" s="49"/>
      <c r="K40" s="49"/>
      <c r="L40" s="49"/>
      <c r="M40" s="44"/>
      <c r="N40" s="49"/>
      <c r="O40" s="27"/>
      <c r="P40" s="28">
        <f t="shared" si="1"/>
        <v>151.19999999999999</v>
      </c>
    </row>
    <row r="41" spans="1:16" ht="56.25" x14ac:dyDescent="0.25">
      <c r="A41" s="19">
        <v>35</v>
      </c>
      <c r="B41" s="20" t="s">
        <v>54</v>
      </c>
      <c r="C41" s="21" t="s">
        <v>86</v>
      </c>
      <c r="D41" s="39" t="s">
        <v>53</v>
      </c>
      <c r="E41" s="40">
        <v>10</v>
      </c>
      <c r="F41" s="41">
        <v>1</v>
      </c>
      <c r="G41" s="25">
        <f t="shared" si="0"/>
        <v>10</v>
      </c>
      <c r="H41" s="43"/>
      <c r="I41" s="43"/>
      <c r="J41" s="43"/>
      <c r="K41" s="43"/>
      <c r="L41" s="43"/>
      <c r="M41" s="44"/>
      <c r="N41" s="43"/>
      <c r="O41" s="27"/>
      <c r="P41" s="28">
        <f t="shared" si="1"/>
        <v>10</v>
      </c>
    </row>
    <row r="42" spans="1:16" ht="45" x14ac:dyDescent="0.25">
      <c r="A42" s="19">
        <v>36</v>
      </c>
      <c r="B42" s="20" t="s">
        <v>54</v>
      </c>
      <c r="C42" s="21" t="s">
        <v>87</v>
      </c>
      <c r="D42" s="39" t="s">
        <v>53</v>
      </c>
      <c r="E42" s="40">
        <v>1000</v>
      </c>
      <c r="F42" s="48">
        <v>1</v>
      </c>
      <c r="G42" s="25">
        <f t="shared" si="0"/>
        <v>1000</v>
      </c>
      <c r="H42" s="49"/>
      <c r="I42" s="49"/>
      <c r="J42" s="49"/>
      <c r="K42" s="49"/>
      <c r="L42" s="49"/>
      <c r="M42" s="44"/>
      <c r="N42" s="49"/>
      <c r="O42" s="27"/>
      <c r="P42" s="28">
        <f t="shared" si="1"/>
        <v>1000</v>
      </c>
    </row>
    <row r="43" spans="1:16" ht="33.75" x14ac:dyDescent="0.25">
      <c r="A43" s="19">
        <v>37</v>
      </c>
      <c r="B43" s="45"/>
      <c r="C43" s="21" t="s">
        <v>88</v>
      </c>
      <c r="D43" s="39" t="s">
        <v>53</v>
      </c>
      <c r="E43" s="51">
        <v>535</v>
      </c>
      <c r="F43" s="48">
        <v>4</v>
      </c>
      <c r="G43" s="25">
        <f t="shared" si="0"/>
        <v>2140</v>
      </c>
      <c r="H43" s="49"/>
      <c r="I43" s="49"/>
      <c r="J43" s="49"/>
      <c r="K43" s="49"/>
      <c r="L43" s="49"/>
      <c r="M43" s="44"/>
      <c r="N43" s="49"/>
      <c r="O43" s="27"/>
      <c r="P43" s="28">
        <f t="shared" si="1"/>
        <v>2140</v>
      </c>
    </row>
    <row r="44" spans="1:16" ht="56.25" x14ac:dyDescent="0.25">
      <c r="A44" s="19">
        <v>38</v>
      </c>
      <c r="B44" s="52"/>
      <c r="C44" s="21" t="s">
        <v>89</v>
      </c>
      <c r="D44" s="39" t="s">
        <v>53</v>
      </c>
      <c r="E44" s="51">
        <v>995</v>
      </c>
      <c r="F44" s="48">
        <v>5</v>
      </c>
      <c r="G44" s="25">
        <f t="shared" si="0"/>
        <v>4975</v>
      </c>
      <c r="H44" s="49"/>
      <c r="I44" s="49"/>
      <c r="J44" s="49"/>
      <c r="K44" s="49"/>
      <c r="L44" s="49"/>
      <c r="M44" s="44"/>
      <c r="N44" s="49"/>
      <c r="O44" s="27"/>
      <c r="P44" s="28">
        <f t="shared" si="1"/>
        <v>4975</v>
      </c>
    </row>
    <row r="45" spans="1:16" ht="45" x14ac:dyDescent="0.25">
      <c r="A45" s="19">
        <v>39</v>
      </c>
      <c r="B45" s="45"/>
      <c r="C45" s="53" t="s">
        <v>90</v>
      </c>
      <c r="D45" s="39" t="s">
        <v>53</v>
      </c>
      <c r="E45" s="51">
        <v>2495</v>
      </c>
      <c r="F45" s="54">
        <v>2</v>
      </c>
      <c r="G45" s="25">
        <f t="shared" si="0"/>
        <v>4990</v>
      </c>
      <c r="H45" s="49"/>
      <c r="I45" s="49"/>
      <c r="J45" s="49"/>
      <c r="K45" s="49"/>
      <c r="L45" s="49"/>
      <c r="M45" s="44"/>
      <c r="N45" s="49"/>
      <c r="O45" s="27"/>
      <c r="P45" s="28">
        <f t="shared" si="1"/>
        <v>4990</v>
      </c>
    </row>
    <row r="46" spans="1:16" ht="90" x14ac:dyDescent="0.25">
      <c r="A46" s="19">
        <v>40</v>
      </c>
      <c r="B46" s="45"/>
      <c r="C46" s="21" t="s">
        <v>91</v>
      </c>
      <c r="D46" s="39" t="s">
        <v>53</v>
      </c>
      <c r="E46" s="51">
        <v>654.09</v>
      </c>
      <c r="F46" s="54">
        <v>8</v>
      </c>
      <c r="G46" s="25">
        <f t="shared" si="0"/>
        <v>5232.72</v>
      </c>
      <c r="H46" s="49"/>
      <c r="I46" s="49"/>
      <c r="J46" s="49"/>
      <c r="K46" s="49"/>
      <c r="L46" s="49"/>
      <c r="M46" s="44"/>
      <c r="N46" s="49"/>
      <c r="O46" s="27"/>
      <c r="P46" s="28">
        <f t="shared" si="1"/>
        <v>5232.72</v>
      </c>
    </row>
    <row r="47" spans="1:16" ht="101.25" x14ac:dyDescent="0.25">
      <c r="A47" s="19">
        <v>41</v>
      </c>
      <c r="B47" s="45" t="s">
        <v>92</v>
      </c>
      <c r="C47" s="21" t="s">
        <v>93</v>
      </c>
      <c r="D47" s="39" t="s">
        <v>53</v>
      </c>
      <c r="E47" s="51">
        <v>2490</v>
      </c>
      <c r="F47" s="48">
        <v>4</v>
      </c>
      <c r="G47" s="25">
        <f t="shared" si="0"/>
        <v>9960</v>
      </c>
      <c r="H47" s="49"/>
      <c r="I47" s="49"/>
      <c r="J47" s="49"/>
      <c r="K47" s="49"/>
      <c r="L47" s="49"/>
      <c r="M47" s="44"/>
      <c r="N47" s="49"/>
      <c r="O47" s="27"/>
      <c r="P47" s="28">
        <f t="shared" si="1"/>
        <v>9960</v>
      </c>
    </row>
    <row r="48" spans="1:16" ht="33.75" x14ac:dyDescent="0.25">
      <c r="A48" s="19">
        <v>42</v>
      </c>
      <c r="B48" s="45" t="s">
        <v>94</v>
      </c>
      <c r="C48" s="38" t="s">
        <v>95</v>
      </c>
      <c r="D48" s="50" t="s">
        <v>96</v>
      </c>
      <c r="E48" s="55">
        <v>9129</v>
      </c>
      <c r="F48" s="48">
        <v>2</v>
      </c>
      <c r="G48" s="25">
        <f t="shared" si="0"/>
        <v>18258</v>
      </c>
      <c r="H48" s="49"/>
      <c r="I48" s="49"/>
      <c r="J48" s="49"/>
      <c r="K48" s="49"/>
      <c r="L48" s="49"/>
      <c r="M48" s="44"/>
      <c r="N48" s="49"/>
      <c r="O48" s="27"/>
      <c r="P48" s="28">
        <f t="shared" si="1"/>
        <v>18258</v>
      </c>
    </row>
    <row r="49" spans="1:16" ht="22.5" x14ac:dyDescent="0.25">
      <c r="A49" s="19">
        <v>43</v>
      </c>
      <c r="B49" s="45" t="s">
        <v>97</v>
      </c>
      <c r="C49" s="21" t="s">
        <v>98</v>
      </c>
      <c r="D49" s="50" t="s">
        <v>19</v>
      </c>
      <c r="E49" s="55">
        <v>2748.9</v>
      </c>
      <c r="F49" s="48">
        <v>1</v>
      </c>
      <c r="G49" s="25">
        <f t="shared" si="0"/>
        <v>2748.9</v>
      </c>
      <c r="H49" s="49"/>
      <c r="I49" s="49"/>
      <c r="J49" s="49"/>
      <c r="K49" s="49"/>
      <c r="L49" s="49"/>
      <c r="M49" s="44"/>
      <c r="N49" s="49"/>
      <c r="O49" s="27"/>
      <c r="P49" s="28">
        <f t="shared" si="1"/>
        <v>2748.9</v>
      </c>
    </row>
    <row r="50" spans="1:16" ht="56.25" x14ac:dyDescent="0.25">
      <c r="A50" s="19">
        <v>44</v>
      </c>
      <c r="B50" s="45" t="s">
        <v>99</v>
      </c>
      <c r="C50" s="38" t="s">
        <v>100</v>
      </c>
      <c r="D50" s="50" t="s">
        <v>96</v>
      </c>
      <c r="E50" s="55">
        <v>2863.4</v>
      </c>
      <c r="F50" s="48">
        <v>12</v>
      </c>
      <c r="G50" s="25">
        <f t="shared" si="0"/>
        <v>34360.800000000003</v>
      </c>
      <c r="H50" s="49"/>
      <c r="I50" s="49"/>
      <c r="J50" s="49"/>
      <c r="K50" s="49"/>
      <c r="L50" s="49"/>
      <c r="M50" s="44"/>
      <c r="N50" s="49"/>
      <c r="O50" s="27"/>
      <c r="P50" s="28">
        <f t="shared" si="1"/>
        <v>34360.800000000003</v>
      </c>
    </row>
    <row r="51" spans="1:16" ht="78.75" x14ac:dyDescent="0.25">
      <c r="A51" s="19">
        <v>45</v>
      </c>
      <c r="B51" s="45"/>
      <c r="C51" s="38" t="s">
        <v>101</v>
      </c>
      <c r="D51" s="50" t="s">
        <v>96</v>
      </c>
      <c r="E51" s="55">
        <v>7323.6</v>
      </c>
      <c r="F51" s="48">
        <v>3</v>
      </c>
      <c r="G51" s="25">
        <f t="shared" si="0"/>
        <v>21970.800000000003</v>
      </c>
      <c r="H51" s="49"/>
      <c r="I51" s="49"/>
      <c r="J51" s="49"/>
      <c r="K51" s="49"/>
      <c r="L51" s="49"/>
      <c r="M51" s="44"/>
      <c r="N51" s="49"/>
      <c r="O51" s="27"/>
      <c r="P51" s="28">
        <f t="shared" si="1"/>
        <v>21970.800000000003</v>
      </c>
    </row>
    <row r="52" spans="1:16" x14ac:dyDescent="0.25">
      <c r="A52" s="19">
        <v>46</v>
      </c>
      <c r="B52" s="45" t="s">
        <v>102</v>
      </c>
      <c r="C52" s="56" t="s">
        <v>103</v>
      </c>
      <c r="D52" s="50" t="s">
        <v>49</v>
      </c>
      <c r="E52" s="55">
        <v>36000</v>
      </c>
      <c r="F52" s="48">
        <v>0.72</v>
      </c>
      <c r="G52" s="25">
        <f t="shared" si="0"/>
        <v>25920</v>
      </c>
      <c r="H52" s="49"/>
      <c r="I52" s="49"/>
      <c r="J52" s="49"/>
      <c r="K52" s="49"/>
      <c r="L52" s="49"/>
      <c r="M52" s="44"/>
      <c r="N52" s="49"/>
      <c r="O52" s="27"/>
      <c r="P52" s="28">
        <f t="shared" si="1"/>
        <v>25920</v>
      </c>
    </row>
    <row r="53" spans="1:16" x14ac:dyDescent="0.25">
      <c r="A53" s="19">
        <v>47</v>
      </c>
      <c r="B53" s="45" t="s">
        <v>104</v>
      </c>
      <c r="C53" s="56" t="s">
        <v>105</v>
      </c>
      <c r="D53" s="50" t="s">
        <v>106</v>
      </c>
      <c r="E53" s="55">
        <v>620</v>
      </c>
      <c r="F53" s="48">
        <v>50</v>
      </c>
      <c r="G53" s="25">
        <f t="shared" si="0"/>
        <v>31000</v>
      </c>
      <c r="H53" s="49"/>
      <c r="I53" s="49"/>
      <c r="J53" s="49"/>
      <c r="K53" s="49"/>
      <c r="L53" s="49"/>
      <c r="M53" s="44"/>
      <c r="N53" s="49"/>
      <c r="O53" s="27"/>
      <c r="P53" s="28">
        <f t="shared" si="1"/>
        <v>31000</v>
      </c>
    </row>
    <row r="54" spans="1:16" x14ac:dyDescent="0.25">
      <c r="A54" s="19">
        <v>48</v>
      </c>
      <c r="B54" s="45" t="s">
        <v>107</v>
      </c>
      <c r="C54" s="57" t="s">
        <v>108</v>
      </c>
      <c r="D54" s="50" t="s">
        <v>96</v>
      </c>
      <c r="E54" s="55">
        <v>15000</v>
      </c>
      <c r="F54" s="48">
        <v>1</v>
      </c>
      <c r="G54" s="25">
        <f t="shared" si="0"/>
        <v>15000</v>
      </c>
      <c r="H54" s="49"/>
      <c r="I54" s="49"/>
      <c r="J54" s="49"/>
      <c r="K54" s="49"/>
      <c r="L54" s="49"/>
      <c r="M54" s="44"/>
      <c r="N54" s="49"/>
      <c r="O54" s="27"/>
      <c r="P54" s="28">
        <f t="shared" si="1"/>
        <v>15000</v>
      </c>
    </row>
    <row r="55" spans="1:16" x14ac:dyDescent="0.25">
      <c r="A55" s="19">
        <v>49</v>
      </c>
      <c r="B55" s="45" t="s">
        <v>109</v>
      </c>
      <c r="C55" s="57" t="s">
        <v>110</v>
      </c>
      <c r="D55" s="50" t="s">
        <v>96</v>
      </c>
      <c r="E55" s="55">
        <v>850</v>
      </c>
      <c r="F55" s="48">
        <v>8</v>
      </c>
      <c r="G55" s="25">
        <f t="shared" si="0"/>
        <v>6800</v>
      </c>
      <c r="H55" s="49"/>
      <c r="I55" s="49"/>
      <c r="J55" s="49"/>
      <c r="K55" s="49"/>
      <c r="L55" s="49"/>
      <c r="M55" s="44"/>
      <c r="N55" s="49"/>
      <c r="O55" s="27"/>
      <c r="P55" s="28">
        <f t="shared" si="1"/>
        <v>6800</v>
      </c>
    </row>
    <row r="56" spans="1:16" x14ac:dyDescent="0.25">
      <c r="A56" s="19">
        <v>50</v>
      </c>
      <c r="B56" s="45" t="s">
        <v>111</v>
      </c>
      <c r="C56" s="57" t="s">
        <v>112</v>
      </c>
      <c r="D56" s="50" t="s">
        <v>96</v>
      </c>
      <c r="E56" s="55">
        <v>1000</v>
      </c>
      <c r="F56" s="48">
        <v>3</v>
      </c>
      <c r="G56" s="25">
        <f t="shared" si="0"/>
        <v>3000</v>
      </c>
      <c r="H56" s="49"/>
      <c r="I56" s="49"/>
      <c r="J56" s="49"/>
      <c r="K56" s="49"/>
      <c r="L56" s="49"/>
      <c r="M56" s="44"/>
      <c r="N56" s="49"/>
      <c r="O56" s="27"/>
      <c r="P56" s="28">
        <f t="shared" si="1"/>
        <v>3000</v>
      </c>
    </row>
    <row r="57" spans="1:16" x14ac:dyDescent="0.25">
      <c r="A57" s="19">
        <v>51</v>
      </c>
      <c r="B57" s="45" t="s">
        <v>113</v>
      </c>
      <c r="C57" s="56" t="s">
        <v>114</v>
      </c>
      <c r="D57" s="50" t="s">
        <v>96</v>
      </c>
      <c r="E57" s="23">
        <v>584.1</v>
      </c>
      <c r="F57" s="58">
        <v>2</v>
      </c>
      <c r="G57" s="25">
        <f t="shared" si="0"/>
        <v>1168.2</v>
      </c>
      <c r="H57" s="22"/>
      <c r="I57" s="22"/>
      <c r="J57" s="22"/>
      <c r="K57" s="22"/>
      <c r="L57" s="22"/>
      <c r="M57" s="44"/>
      <c r="N57" s="22"/>
      <c r="O57" s="27"/>
      <c r="P57" s="28">
        <f t="shared" si="1"/>
        <v>1168.2</v>
      </c>
    </row>
    <row r="58" spans="1:16" x14ac:dyDescent="0.25">
      <c r="A58" s="19">
        <v>52</v>
      </c>
      <c r="B58" s="45" t="s">
        <v>115</v>
      </c>
      <c r="C58" s="56" t="s">
        <v>116</v>
      </c>
      <c r="D58" s="50" t="s">
        <v>96</v>
      </c>
      <c r="E58" s="23">
        <v>93.22</v>
      </c>
      <c r="F58" s="48">
        <v>7</v>
      </c>
      <c r="G58" s="25">
        <f t="shared" si="0"/>
        <v>652.54</v>
      </c>
      <c r="H58" s="49"/>
      <c r="I58" s="49"/>
      <c r="J58" s="49"/>
      <c r="K58" s="49"/>
      <c r="L58" s="49"/>
      <c r="M58" s="44"/>
      <c r="N58" s="49"/>
      <c r="O58" s="27"/>
      <c r="P58" s="28">
        <f t="shared" si="1"/>
        <v>652.54</v>
      </c>
    </row>
    <row r="59" spans="1:16" x14ac:dyDescent="0.25">
      <c r="A59" s="19">
        <v>53</v>
      </c>
      <c r="B59" s="45" t="s">
        <v>117</v>
      </c>
      <c r="C59" s="56" t="s">
        <v>118</v>
      </c>
      <c r="D59" s="50" t="s">
        <v>96</v>
      </c>
      <c r="E59" s="23">
        <v>147.5</v>
      </c>
      <c r="F59" s="48">
        <v>5</v>
      </c>
      <c r="G59" s="25">
        <f>E59*F59</f>
        <v>737.5</v>
      </c>
      <c r="H59" s="49"/>
      <c r="I59" s="49"/>
      <c r="J59" s="49"/>
      <c r="K59" s="49"/>
      <c r="L59" s="49"/>
      <c r="M59" s="44"/>
      <c r="N59" s="49"/>
      <c r="O59" s="27"/>
      <c r="P59" s="28">
        <f t="shared" si="1"/>
        <v>737.5</v>
      </c>
    </row>
    <row r="60" spans="1:16" x14ac:dyDescent="0.25">
      <c r="A60" s="19">
        <v>54</v>
      </c>
      <c r="B60" s="45" t="s">
        <v>119</v>
      </c>
      <c r="C60" s="57" t="s">
        <v>120</v>
      </c>
      <c r="D60" s="50" t="s">
        <v>106</v>
      </c>
      <c r="E60" s="59">
        <v>154.58000000000001</v>
      </c>
      <c r="F60" s="48">
        <v>250</v>
      </c>
      <c r="G60" s="25">
        <f t="shared" si="0"/>
        <v>38645</v>
      </c>
      <c r="H60" s="49"/>
      <c r="I60" s="49"/>
      <c r="J60" s="49"/>
      <c r="K60" s="49"/>
      <c r="L60" s="49"/>
      <c r="M60" s="44"/>
      <c r="N60" s="49"/>
      <c r="O60" s="27"/>
      <c r="P60" s="28">
        <f t="shared" si="1"/>
        <v>38645</v>
      </c>
    </row>
    <row r="61" spans="1:16" x14ac:dyDescent="0.25">
      <c r="A61" s="19">
        <v>55</v>
      </c>
      <c r="B61" s="45" t="s">
        <v>121</v>
      </c>
      <c r="C61" s="57" t="s">
        <v>122</v>
      </c>
      <c r="D61" s="50" t="s">
        <v>106</v>
      </c>
      <c r="E61" s="59">
        <v>50</v>
      </c>
      <c r="F61" s="48">
        <v>500</v>
      </c>
      <c r="G61" s="25">
        <f t="shared" si="0"/>
        <v>25000</v>
      </c>
      <c r="H61" s="49"/>
      <c r="I61" s="49"/>
      <c r="J61" s="49"/>
      <c r="K61" s="49"/>
      <c r="L61" s="49"/>
      <c r="M61" s="44"/>
      <c r="N61" s="49"/>
      <c r="O61" s="27"/>
      <c r="P61" s="28">
        <f t="shared" si="1"/>
        <v>25000</v>
      </c>
    </row>
    <row r="62" spans="1:16" ht="23.25" x14ac:dyDescent="0.25">
      <c r="A62" s="19">
        <v>56</v>
      </c>
      <c r="B62" s="20" t="s">
        <v>44</v>
      </c>
      <c r="C62" s="57" t="s">
        <v>123</v>
      </c>
      <c r="D62" s="50" t="s">
        <v>106</v>
      </c>
      <c r="E62" s="59">
        <v>162</v>
      </c>
      <c r="F62" s="48">
        <v>400</v>
      </c>
      <c r="G62" s="25">
        <f t="shared" si="0"/>
        <v>64800</v>
      </c>
      <c r="H62" s="49"/>
      <c r="I62" s="49"/>
      <c r="J62" s="49"/>
      <c r="K62" s="49"/>
      <c r="L62" s="49"/>
      <c r="M62" s="44"/>
      <c r="N62" s="49"/>
      <c r="O62" s="27"/>
      <c r="P62" s="28">
        <f t="shared" si="1"/>
        <v>64800</v>
      </c>
    </row>
    <row r="63" spans="1:16" ht="23.25" x14ac:dyDescent="0.25">
      <c r="A63" s="19">
        <v>57</v>
      </c>
      <c r="B63" s="20" t="s">
        <v>44</v>
      </c>
      <c r="C63" s="57" t="s">
        <v>123</v>
      </c>
      <c r="D63" s="50" t="s">
        <v>49</v>
      </c>
      <c r="E63" s="59">
        <v>99555.75</v>
      </c>
      <c r="F63" s="48">
        <v>1.1279999999999999</v>
      </c>
      <c r="G63" s="25">
        <f t="shared" si="0"/>
        <v>112298.88599999998</v>
      </c>
      <c r="H63" s="49"/>
      <c r="I63" s="49"/>
      <c r="J63" s="49"/>
      <c r="K63" s="49"/>
      <c r="L63" s="49"/>
      <c r="M63" s="44"/>
      <c r="N63" s="49"/>
      <c r="O63" s="27"/>
      <c r="P63" s="28">
        <f t="shared" si="1"/>
        <v>112298.88599999998</v>
      </c>
    </row>
    <row r="64" spans="1:16" ht="22.5" x14ac:dyDescent="0.25">
      <c r="A64" s="19">
        <v>58</v>
      </c>
      <c r="B64" s="20" t="s">
        <v>124</v>
      </c>
      <c r="C64" s="38" t="s">
        <v>125</v>
      </c>
      <c r="D64" s="50" t="s">
        <v>126</v>
      </c>
      <c r="E64" s="59">
        <v>64876</v>
      </c>
      <c r="F64" s="48">
        <v>0.5</v>
      </c>
      <c r="G64" s="25">
        <f t="shared" si="0"/>
        <v>32438</v>
      </c>
      <c r="H64" s="49"/>
      <c r="I64" s="49"/>
      <c r="J64" s="49"/>
      <c r="K64" s="49"/>
      <c r="L64" s="49"/>
      <c r="M64" s="44"/>
      <c r="N64" s="49"/>
      <c r="O64" s="27"/>
      <c r="P64" s="28">
        <f t="shared" si="1"/>
        <v>32438</v>
      </c>
    </row>
    <row r="65" spans="1:16" ht="57" x14ac:dyDescent="0.25">
      <c r="A65" s="19">
        <v>59</v>
      </c>
      <c r="B65" s="20" t="s">
        <v>37</v>
      </c>
      <c r="C65" s="60" t="s">
        <v>127</v>
      </c>
      <c r="D65" s="50" t="s">
        <v>126</v>
      </c>
      <c r="E65" s="59">
        <v>126503</v>
      </c>
      <c r="F65" s="48">
        <v>0.92200000000000004</v>
      </c>
      <c r="G65" s="25">
        <f t="shared" si="0"/>
        <v>116635.766</v>
      </c>
      <c r="H65" s="49"/>
      <c r="I65" s="49"/>
      <c r="J65" s="49"/>
      <c r="K65" s="49"/>
      <c r="L65" s="49"/>
      <c r="M65" s="44"/>
      <c r="N65" s="49"/>
      <c r="O65" s="27"/>
      <c r="P65" s="28">
        <f t="shared" si="1"/>
        <v>116635.766</v>
      </c>
    </row>
    <row r="66" spans="1:16" ht="22.5" x14ac:dyDescent="0.25">
      <c r="A66" s="19">
        <v>60</v>
      </c>
      <c r="B66" s="20" t="s">
        <v>124</v>
      </c>
      <c r="C66" s="38" t="s">
        <v>125</v>
      </c>
      <c r="D66" s="50" t="s">
        <v>126</v>
      </c>
      <c r="E66" s="59">
        <v>47572</v>
      </c>
      <c r="F66" s="48">
        <v>0.58916000000000002</v>
      </c>
      <c r="G66" s="25">
        <f t="shared" si="0"/>
        <v>28027.519520000002</v>
      </c>
      <c r="H66" s="49"/>
      <c r="I66" s="49"/>
      <c r="J66" s="49"/>
      <c r="K66" s="49"/>
      <c r="L66" s="49"/>
      <c r="M66" s="44"/>
      <c r="N66" s="49"/>
      <c r="O66" s="27"/>
      <c r="P66" s="28">
        <f t="shared" si="1"/>
        <v>28027.519520000002</v>
      </c>
    </row>
    <row r="67" spans="1:16" ht="34.5" x14ac:dyDescent="0.25">
      <c r="A67" s="19">
        <v>61</v>
      </c>
      <c r="B67" s="20" t="s">
        <v>128</v>
      </c>
      <c r="C67" s="60" t="s">
        <v>129</v>
      </c>
      <c r="D67" s="50" t="s">
        <v>126</v>
      </c>
      <c r="E67" s="59">
        <v>47572</v>
      </c>
      <c r="F67" s="48">
        <v>1.1055999999999999</v>
      </c>
      <c r="G67" s="25">
        <f t="shared" si="0"/>
        <v>52595.603199999998</v>
      </c>
      <c r="H67" s="49"/>
      <c r="I67" s="49"/>
      <c r="J67" s="49"/>
      <c r="K67" s="49"/>
      <c r="L67" s="49"/>
      <c r="M67" s="44"/>
      <c r="N67" s="49"/>
      <c r="O67" s="27"/>
      <c r="P67" s="28">
        <f t="shared" si="1"/>
        <v>52595.603199999998</v>
      </c>
    </row>
    <row r="68" spans="1:16" ht="57" x14ac:dyDescent="0.25">
      <c r="A68" s="19">
        <v>62</v>
      </c>
      <c r="B68" s="45"/>
      <c r="C68" s="60" t="s">
        <v>130</v>
      </c>
      <c r="D68" s="50" t="s">
        <v>126</v>
      </c>
      <c r="E68" s="59">
        <v>50000</v>
      </c>
      <c r="F68" s="49">
        <v>5.2030500000000002</v>
      </c>
      <c r="G68" s="25">
        <f t="shared" si="0"/>
        <v>260152.5</v>
      </c>
      <c r="H68" s="49"/>
      <c r="I68" s="49"/>
      <c r="J68" s="49"/>
      <c r="K68" s="49"/>
      <c r="L68" s="49"/>
      <c r="M68" s="44"/>
      <c r="N68" s="49"/>
      <c r="O68" s="27"/>
      <c r="P68" s="28">
        <f t="shared" si="1"/>
        <v>260152.5</v>
      </c>
    </row>
    <row r="69" spans="1:16" ht="34.5" x14ac:dyDescent="0.25">
      <c r="A69" s="19">
        <v>63</v>
      </c>
      <c r="B69" s="20" t="s">
        <v>131</v>
      </c>
      <c r="C69" s="61" t="s">
        <v>132</v>
      </c>
      <c r="D69" s="50" t="s">
        <v>133</v>
      </c>
      <c r="E69" s="59">
        <v>64.88</v>
      </c>
      <c r="F69" s="48">
        <v>3119.52</v>
      </c>
      <c r="G69" s="25">
        <f t="shared" si="0"/>
        <v>202394.45759999999</v>
      </c>
      <c r="H69" s="49"/>
      <c r="I69" s="49"/>
      <c r="J69" s="49"/>
      <c r="K69" s="49"/>
      <c r="L69" s="49"/>
      <c r="M69" s="44"/>
      <c r="N69" s="49"/>
      <c r="O69" s="27"/>
      <c r="P69" s="28">
        <f t="shared" si="1"/>
        <v>202394.45759999999</v>
      </c>
    </row>
    <row r="70" spans="1:16" ht="45.75" x14ac:dyDescent="0.25">
      <c r="A70" s="19">
        <v>64</v>
      </c>
      <c r="B70" s="45"/>
      <c r="C70" s="62" t="s">
        <v>134</v>
      </c>
      <c r="D70" s="50" t="s">
        <v>96</v>
      </c>
      <c r="E70" s="59">
        <v>10000</v>
      </c>
      <c r="F70" s="63">
        <v>1</v>
      </c>
      <c r="G70" s="25">
        <f t="shared" si="0"/>
        <v>10000</v>
      </c>
      <c r="H70" s="64"/>
      <c r="I70" s="64"/>
      <c r="J70" s="64"/>
      <c r="K70" s="64"/>
      <c r="L70" s="64"/>
      <c r="M70" s="44"/>
      <c r="N70" s="64"/>
      <c r="O70" s="27"/>
      <c r="P70" s="28">
        <f t="shared" si="1"/>
        <v>10000</v>
      </c>
    </row>
    <row r="71" spans="1:16" ht="45.75" x14ac:dyDescent="0.25">
      <c r="A71" s="19">
        <v>65</v>
      </c>
      <c r="B71" s="45"/>
      <c r="C71" s="62" t="s">
        <v>135</v>
      </c>
      <c r="D71" s="50" t="s">
        <v>96</v>
      </c>
      <c r="E71" s="59">
        <v>2500</v>
      </c>
      <c r="F71" s="63">
        <v>2</v>
      </c>
      <c r="G71" s="25">
        <f t="shared" ref="G71:G134" si="3">E71*F71</f>
        <v>5000</v>
      </c>
      <c r="H71" s="64"/>
      <c r="I71" s="64"/>
      <c r="J71" s="64"/>
      <c r="K71" s="64"/>
      <c r="L71" s="64"/>
      <c r="M71" s="44"/>
      <c r="N71" s="64"/>
      <c r="O71" s="27"/>
      <c r="P71" s="28">
        <f t="shared" ref="P71:P117" si="4">O71+M71+K71+I71+G71</f>
        <v>5000</v>
      </c>
    </row>
    <row r="72" spans="1:16" ht="90.75" x14ac:dyDescent="0.25">
      <c r="A72" s="19">
        <v>66</v>
      </c>
      <c r="B72" s="45" t="s">
        <v>136</v>
      </c>
      <c r="C72" s="65" t="s">
        <v>137</v>
      </c>
      <c r="D72" s="50" t="s">
        <v>22</v>
      </c>
      <c r="E72" s="55">
        <v>1180</v>
      </c>
      <c r="F72" s="63">
        <v>1</v>
      </c>
      <c r="G72" s="25">
        <f t="shared" si="3"/>
        <v>1180</v>
      </c>
      <c r="H72" s="64"/>
      <c r="I72" s="64"/>
      <c r="J72" s="64"/>
      <c r="K72" s="66"/>
      <c r="L72" s="64"/>
      <c r="M72" s="44"/>
      <c r="N72" s="64"/>
      <c r="O72" s="27"/>
      <c r="P72" s="28">
        <f t="shared" si="4"/>
        <v>1180</v>
      </c>
    </row>
    <row r="73" spans="1:16" ht="34.5" x14ac:dyDescent="0.25">
      <c r="A73" s="19">
        <v>67</v>
      </c>
      <c r="B73" s="45" t="s">
        <v>138</v>
      </c>
      <c r="C73" s="65" t="s">
        <v>139</v>
      </c>
      <c r="D73" s="50" t="s">
        <v>22</v>
      </c>
      <c r="E73" s="55">
        <v>590</v>
      </c>
      <c r="F73" s="63">
        <v>2</v>
      </c>
      <c r="G73" s="25">
        <f>E73*F73</f>
        <v>1180</v>
      </c>
      <c r="H73" s="64"/>
      <c r="I73" s="64"/>
      <c r="J73" s="64"/>
      <c r="K73" s="66"/>
      <c r="L73" s="64"/>
      <c r="M73" s="44"/>
      <c r="N73" s="64"/>
      <c r="O73" s="27"/>
      <c r="P73" s="28">
        <f t="shared" si="4"/>
        <v>1180</v>
      </c>
    </row>
    <row r="74" spans="1:16" ht="67.5" x14ac:dyDescent="0.25">
      <c r="A74" s="19">
        <v>68</v>
      </c>
      <c r="B74" s="20" t="s">
        <v>17</v>
      </c>
      <c r="C74" s="67" t="s">
        <v>140</v>
      </c>
      <c r="D74" s="50" t="s">
        <v>19</v>
      </c>
      <c r="E74" s="55">
        <v>6938.4</v>
      </c>
      <c r="F74" s="63">
        <v>8</v>
      </c>
      <c r="G74" s="25">
        <f t="shared" si="3"/>
        <v>55507.199999999997</v>
      </c>
      <c r="H74" s="64"/>
      <c r="I74" s="64"/>
      <c r="J74" s="64"/>
      <c r="K74" s="64"/>
      <c r="L74" s="64"/>
      <c r="M74" s="44"/>
      <c r="N74" s="64"/>
      <c r="O74" s="27"/>
      <c r="P74" s="28">
        <f t="shared" si="4"/>
        <v>55507.199999999997</v>
      </c>
    </row>
    <row r="75" spans="1:16" ht="45" x14ac:dyDescent="0.25">
      <c r="A75" s="19">
        <v>69</v>
      </c>
      <c r="B75" s="20" t="s">
        <v>31</v>
      </c>
      <c r="C75" s="67" t="s">
        <v>141</v>
      </c>
      <c r="D75" s="50" t="s">
        <v>19</v>
      </c>
      <c r="E75" s="55">
        <v>814.2</v>
      </c>
      <c r="F75" s="63">
        <v>5</v>
      </c>
      <c r="G75" s="25">
        <f t="shared" si="3"/>
        <v>4071</v>
      </c>
      <c r="H75" s="64"/>
      <c r="I75" s="64"/>
      <c r="J75" s="64"/>
      <c r="K75" s="64"/>
      <c r="L75" s="64"/>
      <c r="M75" s="44"/>
      <c r="N75" s="64"/>
      <c r="O75" s="27"/>
      <c r="P75" s="28">
        <f t="shared" si="4"/>
        <v>4071</v>
      </c>
    </row>
    <row r="76" spans="1:16" ht="101.25" x14ac:dyDescent="0.25">
      <c r="A76" s="19">
        <v>70</v>
      </c>
      <c r="B76" s="20" t="s">
        <v>17</v>
      </c>
      <c r="C76" s="67" t="s">
        <v>142</v>
      </c>
      <c r="D76" s="50" t="s">
        <v>19</v>
      </c>
      <c r="E76" s="68">
        <v>3823.2</v>
      </c>
      <c r="F76" s="63">
        <v>9</v>
      </c>
      <c r="G76" s="25">
        <f t="shared" si="3"/>
        <v>34408.799999999996</v>
      </c>
      <c r="H76" s="64"/>
      <c r="I76" s="64"/>
      <c r="J76" s="64"/>
      <c r="K76" s="64"/>
      <c r="L76" s="64"/>
      <c r="M76" s="44"/>
      <c r="N76" s="64"/>
      <c r="O76" s="27"/>
      <c r="P76" s="28">
        <f t="shared" si="4"/>
        <v>34408.799999999996</v>
      </c>
    </row>
    <row r="77" spans="1:16" ht="56.25" x14ac:dyDescent="0.25">
      <c r="A77" s="19">
        <v>71</v>
      </c>
      <c r="B77" s="45" t="s">
        <v>143</v>
      </c>
      <c r="C77" s="67" t="s">
        <v>144</v>
      </c>
      <c r="D77" s="50" t="s">
        <v>22</v>
      </c>
      <c r="E77" s="68">
        <v>885</v>
      </c>
      <c r="F77" s="63">
        <v>15</v>
      </c>
      <c r="G77" s="25">
        <f t="shared" si="3"/>
        <v>13275</v>
      </c>
      <c r="H77" s="64"/>
      <c r="I77" s="64"/>
      <c r="J77" s="64"/>
      <c r="K77" s="64"/>
      <c r="L77" s="64"/>
      <c r="M77" s="44"/>
      <c r="N77" s="64"/>
      <c r="O77" s="27"/>
      <c r="P77" s="28">
        <f t="shared" si="4"/>
        <v>13275</v>
      </c>
    </row>
    <row r="78" spans="1:16" ht="56.25" x14ac:dyDescent="0.25">
      <c r="A78" s="19">
        <v>72</v>
      </c>
      <c r="B78" s="20" t="s">
        <v>20</v>
      </c>
      <c r="C78" s="67" t="s">
        <v>145</v>
      </c>
      <c r="D78" s="50" t="s">
        <v>22</v>
      </c>
      <c r="E78" s="68">
        <v>700.92</v>
      </c>
      <c r="F78" s="63">
        <v>1</v>
      </c>
      <c r="G78" s="25">
        <f t="shared" si="3"/>
        <v>700.92</v>
      </c>
      <c r="H78" s="64"/>
      <c r="I78" s="64"/>
      <c r="J78" s="64"/>
      <c r="K78" s="64"/>
      <c r="L78" s="64"/>
      <c r="M78" s="44"/>
      <c r="N78" s="64"/>
      <c r="O78" s="27"/>
      <c r="P78" s="28">
        <f t="shared" si="4"/>
        <v>700.92</v>
      </c>
    </row>
    <row r="79" spans="1:16" ht="33.75" x14ac:dyDescent="0.25">
      <c r="A79" s="19">
        <v>73</v>
      </c>
      <c r="B79" s="45" t="s">
        <v>146</v>
      </c>
      <c r="C79" s="67" t="s">
        <v>147</v>
      </c>
      <c r="D79" s="50" t="s">
        <v>22</v>
      </c>
      <c r="E79" s="68">
        <v>972.32</v>
      </c>
      <c r="F79" s="63">
        <v>173</v>
      </c>
      <c r="G79" s="25">
        <f t="shared" si="3"/>
        <v>168211.36000000002</v>
      </c>
      <c r="H79" s="64"/>
      <c r="I79" s="64"/>
      <c r="J79" s="64"/>
      <c r="K79" s="64"/>
      <c r="L79" s="64"/>
      <c r="M79" s="44"/>
      <c r="N79" s="64"/>
      <c r="O79" s="27"/>
      <c r="P79" s="28">
        <f t="shared" si="4"/>
        <v>168211.36000000002</v>
      </c>
    </row>
    <row r="80" spans="1:16" ht="33.75" x14ac:dyDescent="0.25">
      <c r="A80" s="19">
        <v>74</v>
      </c>
      <c r="B80" s="45" t="s">
        <v>64</v>
      </c>
      <c r="C80" s="67" t="s">
        <v>148</v>
      </c>
      <c r="D80" s="50" t="s">
        <v>22</v>
      </c>
      <c r="E80" s="68">
        <v>759.92</v>
      </c>
      <c r="F80" s="63">
        <v>31</v>
      </c>
      <c r="G80" s="25">
        <f t="shared" si="3"/>
        <v>23557.52</v>
      </c>
      <c r="H80" s="64"/>
      <c r="I80" s="64"/>
      <c r="J80" s="64"/>
      <c r="K80" s="64"/>
      <c r="L80" s="64"/>
      <c r="M80" s="44"/>
      <c r="N80" s="64"/>
      <c r="O80" s="27"/>
      <c r="P80" s="28">
        <f t="shared" si="4"/>
        <v>23557.52</v>
      </c>
    </row>
    <row r="81" spans="1:16" ht="33.75" x14ac:dyDescent="0.25">
      <c r="A81" s="19">
        <v>75</v>
      </c>
      <c r="B81" s="20" t="s">
        <v>44</v>
      </c>
      <c r="C81" s="67" t="s">
        <v>149</v>
      </c>
      <c r="D81" s="50" t="s">
        <v>49</v>
      </c>
      <c r="E81" s="68">
        <v>211833.65</v>
      </c>
      <c r="F81" s="48">
        <v>0.40799999999999997</v>
      </c>
      <c r="G81" s="25">
        <f t="shared" si="3"/>
        <v>86428.129199999996</v>
      </c>
      <c r="H81" s="49"/>
      <c r="I81" s="49"/>
      <c r="J81" s="49"/>
      <c r="K81" s="49"/>
      <c r="L81" s="49"/>
      <c r="M81" s="44"/>
      <c r="N81" s="49"/>
      <c r="O81" s="27"/>
      <c r="P81" s="28">
        <f t="shared" si="4"/>
        <v>86428.129199999996</v>
      </c>
    </row>
    <row r="82" spans="1:16" ht="101.25" x14ac:dyDescent="0.25">
      <c r="A82" s="19">
        <v>76</v>
      </c>
      <c r="B82" s="45" t="s">
        <v>150</v>
      </c>
      <c r="C82" s="67" t="s">
        <v>151</v>
      </c>
      <c r="D82" s="50" t="s">
        <v>126</v>
      </c>
      <c r="E82" s="69">
        <v>32000</v>
      </c>
      <c r="F82" s="70">
        <v>8.8510000000000009</v>
      </c>
      <c r="G82" s="25">
        <f t="shared" si="3"/>
        <v>283232</v>
      </c>
      <c r="H82" s="71"/>
      <c r="I82" s="71"/>
      <c r="J82" s="71"/>
      <c r="K82" s="71"/>
      <c r="L82" s="71"/>
      <c r="M82" s="44"/>
      <c r="N82" s="71"/>
      <c r="O82" s="27"/>
      <c r="P82" s="28">
        <f t="shared" si="4"/>
        <v>283232</v>
      </c>
    </row>
    <row r="83" spans="1:16" ht="45" x14ac:dyDescent="0.25">
      <c r="A83" s="19">
        <v>77</v>
      </c>
      <c r="B83" s="20" t="s">
        <v>44</v>
      </c>
      <c r="C83" s="67" t="s">
        <v>152</v>
      </c>
      <c r="D83" s="50" t="s">
        <v>49</v>
      </c>
      <c r="E83" s="55">
        <v>211833.60000000001</v>
      </c>
      <c r="F83" s="48">
        <v>0.55300000000000005</v>
      </c>
      <c r="G83" s="25">
        <f t="shared" si="3"/>
        <v>117143.98080000002</v>
      </c>
      <c r="H83" s="49"/>
      <c r="I83" s="49"/>
      <c r="J83" s="49"/>
      <c r="K83" s="49"/>
      <c r="L83" s="49"/>
      <c r="M83" s="44"/>
      <c r="N83" s="49"/>
      <c r="O83" s="27"/>
      <c r="P83" s="28">
        <f t="shared" si="4"/>
        <v>117143.98080000002</v>
      </c>
    </row>
    <row r="84" spans="1:16" ht="23.25" x14ac:dyDescent="0.25">
      <c r="A84" s="19">
        <v>78</v>
      </c>
      <c r="B84" s="20" t="s">
        <v>47</v>
      </c>
      <c r="C84" s="67" t="s">
        <v>153</v>
      </c>
      <c r="D84" s="50" t="s">
        <v>49</v>
      </c>
      <c r="E84" s="69">
        <v>44100</v>
      </c>
      <c r="F84" s="48">
        <v>6.0000000000000001E-3</v>
      </c>
      <c r="G84" s="25">
        <f t="shared" si="3"/>
        <v>264.60000000000002</v>
      </c>
      <c r="H84" s="72"/>
      <c r="I84" s="72"/>
      <c r="J84" s="72"/>
      <c r="K84" s="72"/>
      <c r="L84" s="72"/>
      <c r="M84" s="44"/>
      <c r="N84" s="72"/>
      <c r="O84" s="27"/>
      <c r="P84" s="28">
        <f t="shared" si="4"/>
        <v>264.60000000000002</v>
      </c>
    </row>
    <row r="85" spans="1:16" ht="34.5" x14ac:dyDescent="0.25">
      <c r="A85" s="19">
        <v>79</v>
      </c>
      <c r="B85" s="73"/>
      <c r="C85" s="65" t="s">
        <v>154</v>
      </c>
      <c r="D85" s="50" t="s">
        <v>22</v>
      </c>
      <c r="E85" s="55">
        <v>507.4</v>
      </c>
      <c r="F85" s="48">
        <v>5</v>
      </c>
      <c r="G85" s="25">
        <f t="shared" si="3"/>
        <v>2537</v>
      </c>
      <c r="H85" s="50"/>
      <c r="I85" s="50"/>
      <c r="J85" s="49"/>
      <c r="K85" s="50"/>
      <c r="L85" s="50"/>
      <c r="M85" s="44"/>
      <c r="N85" s="50"/>
      <c r="O85" s="27"/>
      <c r="P85" s="28">
        <f t="shared" si="4"/>
        <v>2537</v>
      </c>
    </row>
    <row r="86" spans="1:16" ht="79.5" x14ac:dyDescent="0.25">
      <c r="A86" s="19">
        <v>80</v>
      </c>
      <c r="B86" s="74"/>
      <c r="C86" s="75" t="s">
        <v>155</v>
      </c>
      <c r="D86" s="76" t="s">
        <v>96</v>
      </c>
      <c r="E86" s="77">
        <v>486.16</v>
      </c>
      <c r="F86" s="78">
        <v>6</v>
      </c>
      <c r="G86" s="25">
        <f t="shared" si="3"/>
        <v>2916.96</v>
      </c>
      <c r="H86" s="79"/>
      <c r="I86" s="80"/>
      <c r="J86" s="50"/>
      <c r="K86" s="50"/>
      <c r="L86" s="50"/>
      <c r="M86" s="44"/>
      <c r="N86" s="50"/>
      <c r="O86" s="27"/>
      <c r="P86" s="28">
        <f t="shared" si="4"/>
        <v>2916.96</v>
      </c>
    </row>
    <row r="87" spans="1:16" ht="45.75" x14ac:dyDescent="0.25">
      <c r="A87" s="19">
        <v>81</v>
      </c>
      <c r="B87" s="74" t="s">
        <v>156</v>
      </c>
      <c r="C87" s="81" t="s">
        <v>157</v>
      </c>
      <c r="D87" s="22" t="s">
        <v>96</v>
      </c>
      <c r="E87" s="82">
        <v>6962</v>
      </c>
      <c r="F87" s="48">
        <v>4</v>
      </c>
      <c r="G87" s="25">
        <f t="shared" si="3"/>
        <v>27848</v>
      </c>
      <c r="H87" s="80"/>
      <c r="I87" s="80"/>
      <c r="J87" s="50"/>
      <c r="K87" s="50"/>
      <c r="L87" s="50"/>
      <c r="M87" s="44"/>
      <c r="N87" s="50"/>
      <c r="O87" s="27"/>
      <c r="P87" s="28">
        <f t="shared" si="4"/>
        <v>27848</v>
      </c>
    </row>
    <row r="88" spans="1:16" ht="68.25" x14ac:dyDescent="0.25">
      <c r="A88" s="19">
        <v>82</v>
      </c>
      <c r="B88" s="74" t="s">
        <v>158</v>
      </c>
      <c r="C88" s="81" t="s">
        <v>159</v>
      </c>
      <c r="D88" s="22" t="s">
        <v>96</v>
      </c>
      <c r="E88" s="82">
        <v>27612</v>
      </c>
      <c r="F88" s="48">
        <v>3</v>
      </c>
      <c r="G88" s="25">
        <f t="shared" si="3"/>
        <v>82836</v>
      </c>
      <c r="H88" s="80"/>
      <c r="I88" s="80"/>
      <c r="J88" s="50"/>
      <c r="K88" s="50"/>
      <c r="L88" s="50"/>
      <c r="M88" s="44"/>
      <c r="N88" s="50"/>
      <c r="O88" s="27"/>
      <c r="P88" s="28">
        <f t="shared" si="4"/>
        <v>82836</v>
      </c>
    </row>
    <row r="89" spans="1:16" ht="45.75" x14ac:dyDescent="0.25">
      <c r="A89" s="19">
        <v>83</v>
      </c>
      <c r="B89" s="74" t="s">
        <v>160</v>
      </c>
      <c r="C89" s="81" t="s">
        <v>161</v>
      </c>
      <c r="D89" s="22" t="s">
        <v>96</v>
      </c>
      <c r="E89" s="82">
        <v>5894.1</v>
      </c>
      <c r="F89" s="48">
        <v>1</v>
      </c>
      <c r="G89" s="25">
        <f t="shared" si="3"/>
        <v>5894.1</v>
      </c>
      <c r="H89" s="80"/>
      <c r="I89" s="80"/>
      <c r="J89" s="50"/>
      <c r="K89" s="50"/>
      <c r="L89" s="50"/>
      <c r="M89" s="44"/>
      <c r="N89" s="50"/>
      <c r="O89" s="27"/>
      <c r="P89" s="28">
        <f t="shared" si="4"/>
        <v>5894.1</v>
      </c>
    </row>
    <row r="90" spans="1:16" ht="57" x14ac:dyDescent="0.25">
      <c r="A90" s="19">
        <v>84</v>
      </c>
      <c r="B90" s="74"/>
      <c r="C90" s="83" t="s">
        <v>162</v>
      </c>
      <c r="D90" s="22" t="s">
        <v>96</v>
      </c>
      <c r="E90" s="82">
        <v>1000</v>
      </c>
      <c r="F90" s="84">
        <v>1</v>
      </c>
      <c r="G90" s="25">
        <f t="shared" si="3"/>
        <v>1000</v>
      </c>
      <c r="H90" s="80"/>
      <c r="I90" s="80"/>
      <c r="J90" s="50"/>
      <c r="K90" s="50"/>
      <c r="L90" s="50"/>
      <c r="M90" s="44"/>
      <c r="N90" s="50"/>
      <c r="O90" s="27"/>
      <c r="P90" s="28">
        <f t="shared" si="4"/>
        <v>1000</v>
      </c>
    </row>
    <row r="91" spans="1:16" ht="113.25" x14ac:dyDescent="0.25">
      <c r="A91" s="19">
        <v>85</v>
      </c>
      <c r="B91" s="45" t="s">
        <v>163</v>
      </c>
      <c r="C91" s="81" t="s">
        <v>164</v>
      </c>
      <c r="D91" s="22" t="s">
        <v>96</v>
      </c>
      <c r="E91" s="85">
        <v>3512.86</v>
      </c>
      <c r="F91" s="48">
        <v>4</v>
      </c>
      <c r="G91" s="25">
        <f t="shared" si="3"/>
        <v>14051.44</v>
      </c>
      <c r="H91" s="80"/>
      <c r="I91" s="80"/>
      <c r="J91" s="50"/>
      <c r="K91" s="50"/>
      <c r="L91" s="50"/>
      <c r="M91" s="44"/>
      <c r="N91" s="50"/>
      <c r="O91" s="27"/>
      <c r="P91" s="28">
        <f t="shared" si="4"/>
        <v>14051.44</v>
      </c>
    </row>
    <row r="92" spans="1:16" ht="57" x14ac:dyDescent="0.25">
      <c r="A92" s="19">
        <v>86</v>
      </c>
      <c r="B92" s="74" t="s">
        <v>165</v>
      </c>
      <c r="C92" s="86" t="s">
        <v>166</v>
      </c>
      <c r="D92" s="22" t="s">
        <v>96</v>
      </c>
      <c r="E92" s="82">
        <v>460.2</v>
      </c>
      <c r="F92" s="48">
        <v>6</v>
      </c>
      <c r="G92" s="25">
        <f t="shared" si="3"/>
        <v>2761.2</v>
      </c>
      <c r="H92" s="80"/>
      <c r="I92" s="80"/>
      <c r="J92" s="50"/>
      <c r="K92" s="50"/>
      <c r="L92" s="50"/>
      <c r="M92" s="44"/>
      <c r="N92" s="50"/>
      <c r="O92" s="27"/>
      <c r="P92" s="28">
        <f t="shared" si="4"/>
        <v>2761.2</v>
      </c>
    </row>
    <row r="93" spans="1:16" ht="57" x14ac:dyDescent="0.25">
      <c r="A93" s="19">
        <v>87</v>
      </c>
      <c r="B93" s="74" t="s">
        <v>167</v>
      </c>
      <c r="C93" s="86" t="s">
        <v>168</v>
      </c>
      <c r="D93" s="22" t="s">
        <v>96</v>
      </c>
      <c r="E93" s="82">
        <v>460.2</v>
      </c>
      <c r="F93" s="48">
        <v>7</v>
      </c>
      <c r="G93" s="25">
        <f t="shared" si="3"/>
        <v>3221.4</v>
      </c>
      <c r="H93" s="80"/>
      <c r="I93" s="80"/>
      <c r="J93" s="50"/>
      <c r="K93" s="50"/>
      <c r="L93" s="50"/>
      <c r="M93" s="44"/>
      <c r="N93" s="50"/>
      <c r="O93" s="27"/>
      <c r="P93" s="28">
        <f t="shared" si="4"/>
        <v>3221.4</v>
      </c>
    </row>
    <row r="94" spans="1:16" ht="68.25" x14ac:dyDescent="0.25">
      <c r="A94" s="19">
        <v>88</v>
      </c>
      <c r="B94" s="74" t="s">
        <v>169</v>
      </c>
      <c r="C94" s="86" t="s">
        <v>170</v>
      </c>
      <c r="D94" s="22" t="s">
        <v>96</v>
      </c>
      <c r="E94" s="82">
        <v>460.2</v>
      </c>
      <c r="F94" s="48">
        <v>3</v>
      </c>
      <c r="G94" s="25">
        <f t="shared" si="3"/>
        <v>1380.6</v>
      </c>
      <c r="H94" s="80"/>
      <c r="I94" s="80"/>
      <c r="J94" s="50"/>
      <c r="K94" s="50"/>
      <c r="L94" s="50"/>
      <c r="M94" s="44"/>
      <c r="N94" s="50"/>
      <c r="O94" s="27"/>
      <c r="P94" s="28">
        <f t="shared" si="4"/>
        <v>1380.6</v>
      </c>
    </row>
    <row r="95" spans="1:16" ht="57" x14ac:dyDescent="0.25">
      <c r="A95" s="19">
        <v>89</v>
      </c>
      <c r="B95" s="74" t="s">
        <v>171</v>
      </c>
      <c r="C95" s="86" t="s">
        <v>172</v>
      </c>
      <c r="D95" s="22" t="s">
        <v>96</v>
      </c>
      <c r="E95" s="82">
        <v>460.2</v>
      </c>
      <c r="F95" s="48">
        <v>2</v>
      </c>
      <c r="G95" s="25">
        <f t="shared" si="3"/>
        <v>920.4</v>
      </c>
      <c r="H95" s="80"/>
      <c r="I95" s="80"/>
      <c r="J95" s="50"/>
      <c r="K95" s="50"/>
      <c r="L95" s="50"/>
      <c r="M95" s="44"/>
      <c r="N95" s="50"/>
      <c r="O95" s="27"/>
      <c r="P95" s="28">
        <f t="shared" si="4"/>
        <v>920.4</v>
      </c>
    </row>
    <row r="96" spans="1:16" ht="57" x14ac:dyDescent="0.25">
      <c r="A96" s="19">
        <v>90</v>
      </c>
      <c r="B96" s="74" t="s">
        <v>173</v>
      </c>
      <c r="C96" s="86" t="s">
        <v>174</v>
      </c>
      <c r="D96" s="22" t="s">
        <v>96</v>
      </c>
      <c r="E96" s="82">
        <v>460.2</v>
      </c>
      <c r="F96" s="48">
        <v>8</v>
      </c>
      <c r="G96" s="25">
        <f t="shared" si="3"/>
        <v>3681.6</v>
      </c>
      <c r="H96" s="80"/>
      <c r="I96" s="80"/>
      <c r="J96" s="50"/>
      <c r="K96" s="50"/>
      <c r="L96" s="50"/>
      <c r="M96" s="44"/>
      <c r="N96" s="50"/>
      <c r="O96" s="27"/>
      <c r="P96" s="28">
        <f t="shared" si="4"/>
        <v>3681.6</v>
      </c>
    </row>
    <row r="97" spans="1:16" ht="45.75" x14ac:dyDescent="0.25">
      <c r="A97" s="19">
        <v>91</v>
      </c>
      <c r="B97" s="74" t="s">
        <v>175</v>
      </c>
      <c r="C97" s="83" t="s">
        <v>176</v>
      </c>
      <c r="D97" s="22" t="s">
        <v>96</v>
      </c>
      <c r="E97" s="82">
        <v>14148.2</v>
      </c>
      <c r="F97" s="48">
        <v>1</v>
      </c>
      <c r="G97" s="25">
        <f t="shared" si="3"/>
        <v>14148.2</v>
      </c>
      <c r="H97" s="80"/>
      <c r="I97" s="80"/>
      <c r="J97" s="50"/>
      <c r="K97" s="50"/>
      <c r="L97" s="50"/>
      <c r="M97" s="44"/>
      <c r="N97" s="50"/>
      <c r="O97" s="27"/>
      <c r="P97" s="28">
        <f t="shared" si="4"/>
        <v>14148.2</v>
      </c>
    </row>
    <row r="98" spans="1:16" ht="45.75" x14ac:dyDescent="0.25">
      <c r="A98" s="19">
        <v>92</v>
      </c>
      <c r="B98" s="74" t="s">
        <v>177</v>
      </c>
      <c r="C98" s="83" t="s">
        <v>178</v>
      </c>
      <c r="D98" s="22" t="s">
        <v>96</v>
      </c>
      <c r="E98" s="82">
        <v>7068.2</v>
      </c>
      <c r="F98" s="48">
        <v>2</v>
      </c>
      <c r="G98" s="25">
        <f t="shared" si="3"/>
        <v>14136.4</v>
      </c>
      <c r="H98" s="80"/>
      <c r="I98" s="80"/>
      <c r="J98" s="50"/>
      <c r="K98" s="50"/>
      <c r="L98" s="50"/>
      <c r="M98" s="44"/>
      <c r="N98" s="50"/>
      <c r="O98" s="27"/>
      <c r="P98" s="28">
        <f t="shared" si="4"/>
        <v>14136.4</v>
      </c>
    </row>
    <row r="99" spans="1:16" ht="57" x14ac:dyDescent="0.25">
      <c r="A99" s="19">
        <v>93</v>
      </c>
      <c r="B99" s="74"/>
      <c r="C99" s="86" t="s">
        <v>179</v>
      </c>
      <c r="D99" s="87" t="s">
        <v>96</v>
      </c>
      <c r="E99" s="82">
        <v>14632</v>
      </c>
      <c r="F99" s="48">
        <v>8</v>
      </c>
      <c r="G99" s="25">
        <f t="shared" si="3"/>
        <v>117056</v>
      </c>
      <c r="H99" s="80"/>
      <c r="I99" s="80"/>
      <c r="J99" s="50"/>
      <c r="K99" s="50"/>
      <c r="L99" s="50"/>
      <c r="M99" s="44"/>
      <c r="N99" s="50"/>
      <c r="O99" s="27"/>
      <c r="P99" s="28">
        <f t="shared" si="4"/>
        <v>117056</v>
      </c>
    </row>
    <row r="100" spans="1:16" ht="23.25" x14ac:dyDescent="0.25">
      <c r="A100" s="19">
        <v>94</v>
      </c>
      <c r="B100" s="74" t="s">
        <v>68</v>
      </c>
      <c r="C100" s="86" t="s">
        <v>180</v>
      </c>
      <c r="D100" s="87" t="s">
        <v>96</v>
      </c>
      <c r="E100" s="82">
        <v>200</v>
      </c>
      <c r="F100" s="48">
        <v>4</v>
      </c>
      <c r="G100" s="25">
        <f t="shared" si="3"/>
        <v>800</v>
      </c>
      <c r="H100" s="80"/>
      <c r="I100" s="80"/>
      <c r="J100" s="50"/>
      <c r="K100" s="50"/>
      <c r="L100" s="50"/>
      <c r="M100" s="44"/>
      <c r="N100" s="50"/>
      <c r="O100" s="27"/>
      <c r="P100" s="28">
        <f t="shared" si="4"/>
        <v>800</v>
      </c>
    </row>
    <row r="101" spans="1:16" ht="57" x14ac:dyDescent="0.25">
      <c r="A101" s="19">
        <v>95</v>
      </c>
      <c r="B101" s="74" t="s">
        <v>66</v>
      </c>
      <c r="C101" s="86" t="s">
        <v>181</v>
      </c>
      <c r="D101" s="87" t="s">
        <v>106</v>
      </c>
      <c r="E101" s="85">
        <v>536.9</v>
      </c>
      <c r="F101" s="48">
        <v>100</v>
      </c>
      <c r="G101" s="25">
        <f t="shared" si="3"/>
        <v>53690</v>
      </c>
      <c r="H101" s="80"/>
      <c r="I101" s="88"/>
      <c r="J101" s="50"/>
      <c r="K101" s="50"/>
      <c r="L101" s="50"/>
      <c r="M101" s="44"/>
      <c r="N101" s="50"/>
      <c r="O101" s="27"/>
      <c r="P101" s="28">
        <f t="shared" si="4"/>
        <v>53690</v>
      </c>
    </row>
    <row r="102" spans="1:16" ht="57" x14ac:dyDescent="0.25">
      <c r="A102" s="19">
        <v>96</v>
      </c>
      <c r="B102" s="74" t="s">
        <v>182</v>
      </c>
      <c r="C102" s="81" t="s">
        <v>183</v>
      </c>
      <c r="D102" s="87" t="s">
        <v>96</v>
      </c>
      <c r="E102" s="40">
        <v>1177.6400000000001</v>
      </c>
      <c r="F102" s="48">
        <v>2</v>
      </c>
      <c r="G102" s="84">
        <f t="shared" si="3"/>
        <v>2355.2800000000002</v>
      </c>
      <c r="H102" s="80"/>
      <c r="I102" s="80"/>
      <c r="J102" s="50"/>
      <c r="K102" s="50"/>
      <c r="L102" s="50"/>
      <c r="M102" s="44"/>
      <c r="N102" s="50"/>
      <c r="O102" s="27"/>
      <c r="P102" s="28">
        <f t="shared" si="4"/>
        <v>2355.2800000000002</v>
      </c>
    </row>
    <row r="103" spans="1:16" ht="45.75" x14ac:dyDescent="0.25">
      <c r="A103" s="19">
        <v>97</v>
      </c>
      <c r="B103" s="74" t="s">
        <v>184</v>
      </c>
      <c r="C103" s="81" t="s">
        <v>185</v>
      </c>
      <c r="D103" s="87" t="s">
        <v>96</v>
      </c>
      <c r="E103" s="85">
        <v>169330</v>
      </c>
      <c r="F103" s="48">
        <v>3</v>
      </c>
      <c r="G103" s="25">
        <f t="shared" si="3"/>
        <v>507990</v>
      </c>
      <c r="H103" s="80"/>
      <c r="I103" s="80"/>
      <c r="J103" s="50"/>
      <c r="K103" s="50"/>
      <c r="L103" s="50"/>
      <c r="M103" s="44"/>
      <c r="N103" s="50"/>
      <c r="O103" s="27"/>
      <c r="P103" s="28">
        <f t="shared" si="4"/>
        <v>507990</v>
      </c>
    </row>
    <row r="104" spans="1:16" ht="57" x14ac:dyDescent="0.25">
      <c r="A104" s="19">
        <v>98</v>
      </c>
      <c r="B104" s="74" t="s">
        <v>186</v>
      </c>
      <c r="C104" s="81" t="s">
        <v>187</v>
      </c>
      <c r="D104" s="87" t="s">
        <v>96</v>
      </c>
      <c r="E104" s="85">
        <v>145730</v>
      </c>
      <c r="F104" s="48">
        <v>3</v>
      </c>
      <c r="G104" s="25">
        <f t="shared" si="3"/>
        <v>437190</v>
      </c>
      <c r="H104" s="80"/>
      <c r="I104" s="80"/>
      <c r="J104" s="50"/>
      <c r="K104" s="50"/>
      <c r="L104" s="50"/>
      <c r="M104" s="44"/>
      <c r="N104" s="50"/>
      <c r="O104" s="27"/>
      <c r="P104" s="28">
        <f t="shared" si="4"/>
        <v>437190</v>
      </c>
    </row>
    <row r="105" spans="1:16" ht="45.75" x14ac:dyDescent="0.25">
      <c r="A105" s="19">
        <v>99</v>
      </c>
      <c r="B105" s="74" t="s">
        <v>66</v>
      </c>
      <c r="C105" s="81" t="s">
        <v>188</v>
      </c>
      <c r="D105" s="87" t="s">
        <v>49</v>
      </c>
      <c r="E105" s="85">
        <v>513300</v>
      </c>
      <c r="F105" s="48">
        <v>0.16200000000000001</v>
      </c>
      <c r="G105" s="25">
        <f t="shared" si="3"/>
        <v>83154.600000000006</v>
      </c>
      <c r="H105" s="80"/>
      <c r="I105" s="80"/>
      <c r="J105" s="50"/>
      <c r="K105" s="50"/>
      <c r="L105" s="50"/>
      <c r="M105" s="44"/>
      <c r="N105" s="50"/>
      <c r="O105" s="27"/>
      <c r="P105" s="28">
        <f t="shared" si="4"/>
        <v>83154.600000000006</v>
      </c>
    </row>
    <row r="106" spans="1:16" ht="57" x14ac:dyDescent="0.25">
      <c r="A106" s="19">
        <v>100</v>
      </c>
      <c r="B106" s="74"/>
      <c r="C106" s="86" t="s">
        <v>189</v>
      </c>
      <c r="D106" s="87" t="s">
        <v>190</v>
      </c>
      <c r="E106" s="85">
        <v>1000</v>
      </c>
      <c r="F106" s="84">
        <v>3</v>
      </c>
      <c r="G106" s="25">
        <f t="shared" si="3"/>
        <v>3000</v>
      </c>
      <c r="H106" s="80"/>
      <c r="I106" s="80"/>
      <c r="J106" s="50"/>
      <c r="K106" s="50"/>
      <c r="L106" s="50"/>
      <c r="M106" s="44"/>
      <c r="N106" s="50"/>
      <c r="O106" s="27"/>
      <c r="P106" s="28">
        <f t="shared" si="4"/>
        <v>3000</v>
      </c>
    </row>
    <row r="107" spans="1:16" ht="57" x14ac:dyDescent="0.25">
      <c r="A107" s="19">
        <v>101</v>
      </c>
      <c r="B107" s="74" t="s">
        <v>51</v>
      </c>
      <c r="C107" s="86" t="s">
        <v>191</v>
      </c>
      <c r="D107" s="87" t="s">
        <v>190</v>
      </c>
      <c r="E107" s="85">
        <v>6490</v>
      </c>
      <c r="F107" s="48">
        <v>4</v>
      </c>
      <c r="G107" s="25">
        <f t="shared" si="3"/>
        <v>25960</v>
      </c>
      <c r="H107" s="80"/>
      <c r="I107" s="80"/>
      <c r="J107" s="50"/>
      <c r="K107" s="50"/>
      <c r="L107" s="50"/>
      <c r="M107" s="44"/>
      <c r="N107" s="50"/>
      <c r="O107" s="27"/>
      <c r="P107" s="28">
        <f t="shared" si="4"/>
        <v>25960</v>
      </c>
    </row>
    <row r="108" spans="1:16" ht="57" x14ac:dyDescent="0.25">
      <c r="A108" s="19">
        <v>102</v>
      </c>
      <c r="B108" s="74" t="s">
        <v>192</v>
      </c>
      <c r="C108" s="86" t="s">
        <v>193</v>
      </c>
      <c r="D108" s="87" t="s">
        <v>190</v>
      </c>
      <c r="E108" s="85">
        <v>5900</v>
      </c>
      <c r="F108" s="48">
        <v>4</v>
      </c>
      <c r="G108" s="25">
        <f t="shared" si="3"/>
        <v>23600</v>
      </c>
      <c r="H108" s="80"/>
      <c r="I108" s="80"/>
      <c r="J108" s="50"/>
      <c r="K108" s="50"/>
      <c r="L108" s="50"/>
      <c r="M108" s="44"/>
      <c r="N108" s="50"/>
      <c r="O108" s="27"/>
      <c r="P108" s="28">
        <f t="shared" si="4"/>
        <v>23600</v>
      </c>
    </row>
    <row r="109" spans="1:16" x14ac:dyDescent="0.25">
      <c r="A109" s="19">
        <v>103</v>
      </c>
      <c r="B109" s="74" t="s">
        <v>194</v>
      </c>
      <c r="C109" s="86" t="s">
        <v>195</v>
      </c>
      <c r="D109" s="87" t="s">
        <v>43</v>
      </c>
      <c r="E109" s="89">
        <v>577.02</v>
      </c>
      <c r="F109" s="48">
        <v>24</v>
      </c>
      <c r="G109" s="25">
        <f t="shared" si="3"/>
        <v>13848.48</v>
      </c>
      <c r="H109" s="80"/>
      <c r="I109" s="80"/>
      <c r="J109" s="50"/>
      <c r="K109" s="50"/>
      <c r="L109" s="50"/>
      <c r="M109" s="44"/>
      <c r="N109" s="50"/>
      <c r="O109" s="27"/>
      <c r="P109" s="28">
        <f t="shared" si="4"/>
        <v>13848.48</v>
      </c>
    </row>
    <row r="110" spans="1:16" x14ac:dyDescent="0.25">
      <c r="A110" s="19">
        <v>104</v>
      </c>
      <c r="B110" s="74" t="s">
        <v>196</v>
      </c>
      <c r="C110" s="86" t="s">
        <v>197</v>
      </c>
      <c r="D110" s="87" t="s">
        <v>43</v>
      </c>
      <c r="E110" s="89">
        <v>7021</v>
      </c>
      <c r="F110" s="84">
        <v>23</v>
      </c>
      <c r="G110" s="25">
        <f t="shared" si="3"/>
        <v>161483</v>
      </c>
      <c r="H110" s="80"/>
      <c r="I110" s="80"/>
      <c r="J110" s="50"/>
      <c r="K110" s="50"/>
      <c r="L110" s="50"/>
      <c r="M110" s="44"/>
      <c r="N110" s="50"/>
      <c r="O110" s="27"/>
      <c r="P110" s="28">
        <f t="shared" si="4"/>
        <v>161483</v>
      </c>
    </row>
    <row r="111" spans="1:16" ht="34.5" x14ac:dyDescent="0.25">
      <c r="A111" s="19">
        <v>105</v>
      </c>
      <c r="B111" s="45" t="s">
        <v>107</v>
      </c>
      <c r="C111" s="86" t="s">
        <v>198</v>
      </c>
      <c r="D111" s="87" t="s">
        <v>96</v>
      </c>
      <c r="E111" s="89">
        <v>85255</v>
      </c>
      <c r="F111" s="48">
        <v>9</v>
      </c>
      <c r="G111" s="25">
        <f t="shared" si="3"/>
        <v>767295</v>
      </c>
      <c r="H111" s="80"/>
      <c r="I111" s="80"/>
      <c r="J111" s="50"/>
      <c r="K111" s="50"/>
      <c r="L111" s="50"/>
      <c r="M111" s="44"/>
      <c r="N111" s="50"/>
      <c r="O111" s="27"/>
      <c r="P111" s="28">
        <f t="shared" si="4"/>
        <v>767295</v>
      </c>
    </row>
    <row r="112" spans="1:16" ht="34.5" x14ac:dyDescent="0.25">
      <c r="A112" s="19">
        <v>106</v>
      </c>
      <c r="B112" s="45" t="s">
        <v>199</v>
      </c>
      <c r="C112" s="86" t="s">
        <v>200</v>
      </c>
      <c r="D112" s="87" t="s">
        <v>96</v>
      </c>
      <c r="E112" s="89">
        <v>26214</v>
      </c>
      <c r="F112" s="48">
        <v>6</v>
      </c>
      <c r="G112" s="25">
        <f t="shared" si="3"/>
        <v>157284</v>
      </c>
      <c r="H112" s="80"/>
      <c r="I112" s="80"/>
      <c r="J112" s="50"/>
      <c r="K112" s="50"/>
      <c r="L112" s="50"/>
      <c r="M112" s="44"/>
      <c r="N112" s="50"/>
      <c r="O112" s="27"/>
      <c r="P112" s="28">
        <f t="shared" si="4"/>
        <v>157284</v>
      </c>
    </row>
    <row r="113" spans="1:16" ht="34.5" x14ac:dyDescent="0.25">
      <c r="A113" s="19">
        <v>107</v>
      </c>
      <c r="B113" s="45" t="s">
        <v>201</v>
      </c>
      <c r="C113" s="86" t="s">
        <v>202</v>
      </c>
      <c r="D113" s="87" t="s">
        <v>96</v>
      </c>
      <c r="E113" s="89">
        <v>1224.8399999999999</v>
      </c>
      <c r="F113" s="48">
        <v>22</v>
      </c>
      <c r="G113" s="25">
        <f t="shared" si="3"/>
        <v>26946.48</v>
      </c>
      <c r="H113" s="80"/>
      <c r="I113" s="80"/>
      <c r="J113" s="50"/>
      <c r="K113" s="50"/>
      <c r="L113" s="50"/>
      <c r="M113" s="44"/>
      <c r="N113" s="50"/>
      <c r="O113" s="27"/>
      <c r="P113" s="28">
        <f t="shared" si="4"/>
        <v>26946.48</v>
      </c>
    </row>
    <row r="114" spans="1:16" ht="34.5" x14ac:dyDescent="0.25">
      <c r="A114" s="19">
        <v>108</v>
      </c>
      <c r="B114" s="45" t="s">
        <v>146</v>
      </c>
      <c r="C114" s="86" t="s">
        <v>203</v>
      </c>
      <c r="D114" s="87" t="s">
        <v>96</v>
      </c>
      <c r="E114" s="89">
        <v>500</v>
      </c>
      <c r="F114" s="48">
        <v>58</v>
      </c>
      <c r="G114" s="25">
        <f t="shared" si="3"/>
        <v>29000</v>
      </c>
      <c r="H114" s="80"/>
      <c r="I114" s="80"/>
      <c r="J114" s="50"/>
      <c r="K114" s="50"/>
      <c r="L114" s="50"/>
      <c r="M114" s="44"/>
      <c r="N114" s="50"/>
      <c r="O114" s="27"/>
      <c r="P114" s="28">
        <f t="shared" si="4"/>
        <v>29000</v>
      </c>
    </row>
    <row r="115" spans="1:16" x14ac:dyDescent="0.25">
      <c r="A115" s="19">
        <v>109</v>
      </c>
      <c r="B115" s="45" t="s">
        <v>64</v>
      </c>
      <c r="C115" s="82" t="s">
        <v>204</v>
      </c>
      <c r="D115" s="87" t="s">
        <v>96</v>
      </c>
      <c r="E115" s="82">
        <v>551.79</v>
      </c>
      <c r="F115" s="48">
        <v>325</v>
      </c>
      <c r="G115" s="25">
        <f t="shared" si="3"/>
        <v>179331.75</v>
      </c>
      <c r="H115" s="80"/>
      <c r="I115" s="80"/>
      <c r="J115" s="50"/>
      <c r="K115" s="50"/>
      <c r="L115" s="50"/>
      <c r="M115" s="44"/>
      <c r="N115" s="50"/>
      <c r="O115" s="27"/>
      <c r="P115" s="28">
        <f t="shared" si="4"/>
        <v>179331.75</v>
      </c>
    </row>
    <row r="116" spans="1:16" x14ac:dyDescent="0.25">
      <c r="A116" s="19">
        <v>110</v>
      </c>
      <c r="B116" s="45" t="s">
        <v>146</v>
      </c>
      <c r="C116" s="82" t="s">
        <v>205</v>
      </c>
      <c r="D116" s="87" t="s">
        <v>96</v>
      </c>
      <c r="E116" s="85">
        <v>942.77</v>
      </c>
      <c r="F116" s="48">
        <v>60</v>
      </c>
      <c r="G116" s="25">
        <f t="shared" si="3"/>
        <v>56566.2</v>
      </c>
      <c r="H116" s="80"/>
      <c r="I116" s="80"/>
      <c r="J116" s="50"/>
      <c r="K116" s="50"/>
      <c r="L116" s="50"/>
      <c r="M116" s="44"/>
      <c r="N116" s="50"/>
      <c r="O116" s="27"/>
      <c r="P116" s="28">
        <f t="shared" si="4"/>
        <v>56566.2</v>
      </c>
    </row>
    <row r="117" spans="1:16" x14ac:dyDescent="0.25">
      <c r="A117" s="19">
        <v>111</v>
      </c>
      <c r="B117" s="90" t="s">
        <v>206</v>
      </c>
      <c r="C117" s="82" t="s">
        <v>207</v>
      </c>
      <c r="D117" s="87" t="s">
        <v>19</v>
      </c>
      <c r="E117" s="85">
        <v>3281.96</v>
      </c>
      <c r="F117" s="48">
        <v>6</v>
      </c>
      <c r="G117" s="25">
        <f t="shared" si="3"/>
        <v>19691.760000000002</v>
      </c>
      <c r="H117" s="80"/>
      <c r="I117" s="80"/>
      <c r="J117" s="50"/>
      <c r="K117" s="50"/>
      <c r="L117" s="50"/>
      <c r="M117" s="44"/>
      <c r="N117" s="50"/>
      <c r="O117" s="27"/>
      <c r="P117" s="28">
        <f t="shared" si="4"/>
        <v>19691.760000000002</v>
      </c>
    </row>
    <row r="118" spans="1:16" x14ac:dyDescent="0.25">
      <c r="A118" s="19">
        <v>112</v>
      </c>
      <c r="B118" s="90" t="s">
        <v>208</v>
      </c>
      <c r="C118" s="82" t="s">
        <v>209</v>
      </c>
      <c r="D118" s="87" t="s">
        <v>96</v>
      </c>
      <c r="E118" s="85">
        <v>1416</v>
      </c>
      <c r="F118" s="48">
        <v>16</v>
      </c>
      <c r="G118" s="25">
        <f t="shared" si="3"/>
        <v>22656</v>
      </c>
      <c r="H118" s="80"/>
      <c r="I118" s="80"/>
      <c r="J118" s="50"/>
      <c r="K118" s="50"/>
      <c r="L118" s="50"/>
      <c r="M118" s="44"/>
      <c r="N118" s="50"/>
      <c r="O118" s="27"/>
      <c r="P118" s="28">
        <f>O118+M118+K118+I118+G118</f>
        <v>22656</v>
      </c>
    </row>
    <row r="119" spans="1:16" x14ac:dyDescent="0.25">
      <c r="A119" s="19">
        <v>113</v>
      </c>
      <c r="B119" s="90" t="s">
        <v>210</v>
      </c>
      <c r="C119" s="82" t="s">
        <v>211</v>
      </c>
      <c r="D119" s="87" t="s">
        <v>19</v>
      </c>
      <c r="E119" s="85">
        <v>1349.84</v>
      </c>
      <c r="F119" s="48">
        <v>3</v>
      </c>
      <c r="G119" s="25">
        <f t="shared" si="3"/>
        <v>4049.5199999999995</v>
      </c>
      <c r="H119" s="80"/>
      <c r="I119" s="80"/>
      <c r="J119" s="50"/>
      <c r="K119" s="50"/>
      <c r="L119" s="50"/>
      <c r="M119" s="44"/>
      <c r="N119" s="50"/>
      <c r="O119" s="27"/>
      <c r="P119" s="28">
        <f t="shared" ref="P119:P126" si="5">O119+M119+K119+I119+G119</f>
        <v>4049.5199999999995</v>
      </c>
    </row>
    <row r="120" spans="1:16" x14ac:dyDescent="0.25">
      <c r="A120" s="19">
        <v>114</v>
      </c>
      <c r="B120" s="90"/>
      <c r="C120" s="82" t="s">
        <v>212</v>
      </c>
      <c r="D120" s="42" t="s">
        <v>22</v>
      </c>
      <c r="E120" s="85">
        <v>1800</v>
      </c>
      <c r="F120" s="48">
        <v>14</v>
      </c>
      <c r="G120" s="25">
        <f t="shared" si="3"/>
        <v>25200</v>
      </c>
      <c r="H120" s="80"/>
      <c r="I120" s="80"/>
      <c r="J120" s="50"/>
      <c r="K120" s="50"/>
      <c r="L120" s="50"/>
      <c r="M120" s="44"/>
      <c r="N120" s="50"/>
      <c r="O120" s="27"/>
      <c r="P120" s="28">
        <f t="shared" si="5"/>
        <v>25200</v>
      </c>
    </row>
    <row r="121" spans="1:16" x14ac:dyDescent="0.25">
      <c r="A121" s="19">
        <v>115</v>
      </c>
      <c r="B121" s="90" t="s">
        <v>213</v>
      </c>
      <c r="C121" s="82" t="s">
        <v>214</v>
      </c>
      <c r="D121" s="42" t="s">
        <v>22</v>
      </c>
      <c r="E121" s="85">
        <v>1600</v>
      </c>
      <c r="F121" s="48">
        <v>49</v>
      </c>
      <c r="G121" s="25">
        <f t="shared" si="3"/>
        <v>78400</v>
      </c>
      <c r="H121" s="80"/>
      <c r="I121" s="80"/>
      <c r="J121" s="50"/>
      <c r="K121" s="50"/>
      <c r="L121" s="50"/>
      <c r="M121" s="44"/>
      <c r="N121" s="50"/>
      <c r="O121" s="27"/>
      <c r="P121" s="28">
        <f t="shared" si="5"/>
        <v>78400</v>
      </c>
    </row>
    <row r="122" spans="1:16" x14ac:dyDescent="0.25">
      <c r="A122" s="19">
        <v>116</v>
      </c>
      <c r="B122" s="90"/>
      <c r="C122" s="82" t="s">
        <v>215</v>
      </c>
      <c r="D122" s="42" t="s">
        <v>22</v>
      </c>
      <c r="E122" s="85">
        <v>1600</v>
      </c>
      <c r="F122" s="48">
        <v>3</v>
      </c>
      <c r="G122" s="25">
        <f t="shared" si="3"/>
        <v>4800</v>
      </c>
      <c r="H122" s="80"/>
      <c r="I122" s="80"/>
      <c r="J122" s="50"/>
      <c r="K122" s="50"/>
      <c r="L122" s="50"/>
      <c r="M122" s="44"/>
      <c r="N122" s="50"/>
      <c r="O122" s="27"/>
      <c r="P122" s="28">
        <f t="shared" si="5"/>
        <v>4800</v>
      </c>
    </row>
    <row r="123" spans="1:16" x14ac:dyDescent="0.25">
      <c r="A123" s="19">
        <v>117</v>
      </c>
      <c r="B123" s="90"/>
      <c r="C123" s="82" t="s">
        <v>216</v>
      </c>
      <c r="D123" s="42" t="s">
        <v>22</v>
      </c>
      <c r="E123" s="85">
        <v>2200</v>
      </c>
      <c r="F123" s="48">
        <v>8</v>
      </c>
      <c r="G123" s="25">
        <f t="shared" si="3"/>
        <v>17600</v>
      </c>
      <c r="H123" s="80"/>
      <c r="I123" s="80"/>
      <c r="J123" s="50"/>
      <c r="K123" s="50"/>
      <c r="L123" s="50"/>
      <c r="M123" s="44"/>
      <c r="N123" s="50"/>
      <c r="O123" s="27"/>
      <c r="P123" s="28">
        <f t="shared" si="5"/>
        <v>17600</v>
      </c>
    </row>
    <row r="124" spans="1:16" x14ac:dyDescent="0.25">
      <c r="A124" s="19">
        <v>118</v>
      </c>
      <c r="B124" s="90" t="s">
        <v>217</v>
      </c>
      <c r="C124" s="82" t="s">
        <v>218</v>
      </c>
      <c r="D124" s="87" t="s">
        <v>19</v>
      </c>
      <c r="E124" s="85">
        <v>8000</v>
      </c>
      <c r="F124" s="48">
        <v>7</v>
      </c>
      <c r="G124" s="25">
        <f t="shared" si="3"/>
        <v>56000</v>
      </c>
      <c r="H124" s="80"/>
      <c r="I124" s="80"/>
      <c r="J124" s="50"/>
      <c r="K124" s="50"/>
      <c r="L124" s="50"/>
      <c r="M124" s="44"/>
      <c r="N124" s="50"/>
      <c r="O124" s="27"/>
      <c r="P124" s="28">
        <f t="shared" si="5"/>
        <v>56000</v>
      </c>
    </row>
    <row r="125" spans="1:16" x14ac:dyDescent="0.25">
      <c r="A125" s="19">
        <v>119</v>
      </c>
      <c r="B125" s="90" t="s">
        <v>219</v>
      </c>
      <c r="C125" s="82" t="s">
        <v>220</v>
      </c>
      <c r="D125" s="87" t="s">
        <v>19</v>
      </c>
      <c r="E125" s="85">
        <v>7000</v>
      </c>
      <c r="F125" s="48">
        <v>8</v>
      </c>
      <c r="G125" s="25">
        <f t="shared" si="3"/>
        <v>56000</v>
      </c>
      <c r="H125" s="80"/>
      <c r="I125" s="80"/>
      <c r="J125" s="50"/>
      <c r="K125" s="50"/>
      <c r="L125" s="50"/>
      <c r="M125" s="44"/>
      <c r="N125" s="50"/>
      <c r="O125" s="27"/>
      <c r="P125" s="28">
        <f t="shared" si="5"/>
        <v>56000</v>
      </c>
    </row>
    <row r="126" spans="1:16" ht="68.25" x14ac:dyDescent="0.25">
      <c r="A126" s="19">
        <v>120</v>
      </c>
      <c r="B126" s="19" t="s">
        <v>210</v>
      </c>
      <c r="C126" s="91" t="s">
        <v>221</v>
      </c>
      <c r="D126" s="87" t="s">
        <v>19</v>
      </c>
      <c r="E126" s="85">
        <v>5900</v>
      </c>
      <c r="F126" s="48">
        <v>17</v>
      </c>
      <c r="G126" s="25">
        <f t="shared" si="3"/>
        <v>100300</v>
      </c>
      <c r="H126" s="80"/>
      <c r="I126" s="80"/>
      <c r="J126" s="50"/>
      <c r="K126" s="50"/>
      <c r="L126" s="50"/>
      <c r="M126" s="44"/>
      <c r="N126" s="50"/>
      <c r="O126" s="27"/>
      <c r="P126" s="28">
        <f t="shared" si="5"/>
        <v>100300</v>
      </c>
    </row>
    <row r="127" spans="1:16" ht="68.25" x14ac:dyDescent="0.25">
      <c r="A127" s="19">
        <v>121</v>
      </c>
      <c r="B127" s="19" t="s">
        <v>206</v>
      </c>
      <c r="C127" s="91" t="s">
        <v>222</v>
      </c>
      <c r="D127" s="87" t="s">
        <v>22</v>
      </c>
      <c r="E127" s="85">
        <v>7552</v>
      </c>
      <c r="F127" s="48">
        <v>1</v>
      </c>
      <c r="G127" s="25">
        <f t="shared" si="3"/>
        <v>7552</v>
      </c>
      <c r="H127" s="80"/>
      <c r="I127" s="80"/>
      <c r="J127" s="50"/>
      <c r="K127" s="50"/>
      <c r="L127" s="50"/>
      <c r="M127" s="44"/>
      <c r="N127" s="50"/>
      <c r="O127" s="27"/>
      <c r="P127" s="28">
        <f>O127+M127+K127+I127+G127</f>
        <v>7552</v>
      </c>
    </row>
    <row r="128" spans="1:16" ht="169.5" x14ac:dyDescent="0.25">
      <c r="A128" s="19">
        <v>122</v>
      </c>
      <c r="B128" s="92"/>
      <c r="C128" s="93" t="s">
        <v>223</v>
      </c>
      <c r="D128" s="87" t="s">
        <v>126</v>
      </c>
      <c r="E128" s="82">
        <v>174640</v>
      </c>
      <c r="F128" s="94">
        <v>2.0350000000000001</v>
      </c>
      <c r="G128" s="25">
        <f t="shared" si="3"/>
        <v>355392.4</v>
      </c>
      <c r="H128" s="80"/>
      <c r="I128" s="80"/>
      <c r="J128" s="50"/>
      <c r="K128" s="50"/>
      <c r="L128" s="50"/>
      <c r="M128" s="44"/>
      <c r="N128" s="50"/>
      <c r="O128" s="27"/>
      <c r="P128" s="28">
        <f t="shared" ref="P128:P146" si="6">O128+M128+K128+I128+G128</f>
        <v>355392.4</v>
      </c>
    </row>
    <row r="129" spans="1:16" ht="169.5" x14ac:dyDescent="0.25">
      <c r="A129" s="19">
        <v>123</v>
      </c>
      <c r="B129" s="92"/>
      <c r="C129" s="93" t="s">
        <v>224</v>
      </c>
      <c r="D129" s="87" t="s">
        <v>126</v>
      </c>
      <c r="E129" s="94">
        <v>171100</v>
      </c>
      <c r="F129" s="82">
        <v>0.23499999999999999</v>
      </c>
      <c r="G129" s="25">
        <f t="shared" si="3"/>
        <v>40208.5</v>
      </c>
      <c r="H129" s="80"/>
      <c r="I129" s="80"/>
      <c r="J129" s="50"/>
      <c r="K129" s="50"/>
      <c r="L129" s="50"/>
      <c r="M129" s="44"/>
      <c r="N129" s="50"/>
      <c r="O129" s="27"/>
      <c r="P129" s="28">
        <f t="shared" si="6"/>
        <v>40208.5</v>
      </c>
    </row>
    <row r="130" spans="1:16" ht="192" x14ac:dyDescent="0.25">
      <c r="A130" s="19">
        <v>124</v>
      </c>
      <c r="B130" s="92"/>
      <c r="C130" s="95" t="s">
        <v>225</v>
      </c>
      <c r="D130" s="87" t="s">
        <v>126</v>
      </c>
      <c r="E130" s="94">
        <v>174640</v>
      </c>
      <c r="F130" s="94">
        <v>6.0810000000000004</v>
      </c>
      <c r="G130" s="25">
        <f t="shared" si="3"/>
        <v>1061985.8400000001</v>
      </c>
      <c r="H130" s="80"/>
      <c r="I130" s="80"/>
      <c r="J130" s="50"/>
      <c r="K130" s="50"/>
      <c r="L130" s="50"/>
      <c r="M130" s="44"/>
      <c r="N130" s="50"/>
      <c r="O130" s="27"/>
      <c r="P130" s="28">
        <f t="shared" si="6"/>
        <v>1061985.8400000001</v>
      </c>
    </row>
    <row r="131" spans="1:16" ht="192" x14ac:dyDescent="0.25">
      <c r="A131" s="19">
        <v>125</v>
      </c>
      <c r="B131" s="92"/>
      <c r="C131" s="95" t="s">
        <v>226</v>
      </c>
      <c r="D131" s="87" t="s">
        <v>126</v>
      </c>
      <c r="E131" s="82">
        <v>171100</v>
      </c>
      <c r="F131" s="94">
        <v>12.356999999999999</v>
      </c>
      <c r="G131" s="25">
        <f t="shared" si="3"/>
        <v>2114282.6999999997</v>
      </c>
      <c r="H131" s="80"/>
      <c r="I131" s="80"/>
      <c r="J131" s="50"/>
      <c r="K131" s="50"/>
      <c r="L131" s="50"/>
      <c r="M131" s="44"/>
      <c r="N131" s="50"/>
      <c r="O131" s="27"/>
      <c r="P131" s="28">
        <f t="shared" si="6"/>
        <v>2114282.6999999997</v>
      </c>
    </row>
    <row r="132" spans="1:16" x14ac:dyDescent="0.25">
      <c r="A132" s="19">
        <v>126</v>
      </c>
      <c r="B132" s="92"/>
      <c r="C132" s="96" t="s">
        <v>227</v>
      </c>
      <c r="D132" s="87" t="s">
        <v>126</v>
      </c>
      <c r="E132" s="94">
        <v>174640</v>
      </c>
      <c r="F132" s="94">
        <v>0.379</v>
      </c>
      <c r="G132" s="25">
        <f t="shared" si="3"/>
        <v>66188.56</v>
      </c>
      <c r="H132" s="80"/>
      <c r="I132" s="80"/>
      <c r="J132" s="50"/>
      <c r="K132" s="50"/>
      <c r="L132" s="50"/>
      <c r="M132" s="44"/>
      <c r="N132" s="50"/>
      <c r="O132" s="27"/>
      <c r="P132" s="28">
        <f t="shared" si="6"/>
        <v>66188.56</v>
      </c>
    </row>
    <row r="133" spans="1:16" x14ac:dyDescent="0.25">
      <c r="A133" s="19">
        <v>127</v>
      </c>
      <c r="B133" s="92"/>
      <c r="C133" s="96" t="s">
        <v>228</v>
      </c>
      <c r="D133" s="87" t="s">
        <v>126</v>
      </c>
      <c r="E133" s="94">
        <v>171100</v>
      </c>
      <c r="F133" s="94">
        <v>1.1439999999999999</v>
      </c>
      <c r="G133" s="25">
        <f t="shared" si="3"/>
        <v>195738.4</v>
      </c>
      <c r="H133" s="80"/>
      <c r="I133" s="80"/>
      <c r="J133" s="50"/>
      <c r="K133" s="50"/>
      <c r="L133" s="50"/>
      <c r="M133" s="44"/>
      <c r="N133" s="50"/>
      <c r="O133" s="27"/>
      <c r="P133" s="28">
        <f t="shared" si="6"/>
        <v>195738.4</v>
      </c>
    </row>
    <row r="134" spans="1:16" x14ac:dyDescent="0.25">
      <c r="A134" s="19">
        <v>128</v>
      </c>
      <c r="B134" s="92"/>
      <c r="C134" s="96" t="s">
        <v>229</v>
      </c>
      <c r="D134" s="87" t="s">
        <v>126</v>
      </c>
      <c r="E134" s="82">
        <v>174640</v>
      </c>
      <c r="F134" s="94">
        <v>0.71299999999999997</v>
      </c>
      <c r="G134" s="25">
        <f t="shared" si="3"/>
        <v>124518.31999999999</v>
      </c>
      <c r="H134" s="80"/>
      <c r="I134" s="80"/>
      <c r="J134" s="50"/>
      <c r="K134" s="50"/>
      <c r="L134" s="50"/>
      <c r="M134" s="44"/>
      <c r="N134" s="50"/>
      <c r="O134" s="27"/>
      <c r="P134" s="28">
        <f t="shared" si="6"/>
        <v>124518.31999999999</v>
      </c>
    </row>
    <row r="135" spans="1:16" x14ac:dyDescent="0.25">
      <c r="A135" s="19">
        <v>129</v>
      </c>
      <c r="B135" s="92"/>
      <c r="C135" s="96" t="s">
        <v>230</v>
      </c>
      <c r="D135" s="87" t="s">
        <v>126</v>
      </c>
      <c r="E135" s="94">
        <v>171100</v>
      </c>
      <c r="F135" s="94">
        <v>1.7290000000000001</v>
      </c>
      <c r="G135" s="25">
        <f t="shared" ref="G135:G146" si="7">E135*F135</f>
        <v>295831.90000000002</v>
      </c>
      <c r="H135" s="80"/>
      <c r="I135" s="80"/>
      <c r="J135" s="50"/>
      <c r="K135" s="50"/>
      <c r="L135" s="50"/>
      <c r="M135" s="44"/>
      <c r="N135" s="50"/>
      <c r="O135" s="27"/>
      <c r="P135" s="28">
        <f t="shared" si="6"/>
        <v>295831.90000000002</v>
      </c>
    </row>
    <row r="136" spans="1:16" x14ac:dyDescent="0.25">
      <c r="A136" s="19">
        <v>130</v>
      </c>
      <c r="B136" s="92"/>
      <c r="C136" s="96" t="s">
        <v>231</v>
      </c>
      <c r="D136" s="87" t="s">
        <v>126</v>
      </c>
      <c r="E136" s="94">
        <v>174640</v>
      </c>
      <c r="F136" s="94">
        <v>1.0920000000000001</v>
      </c>
      <c r="G136" s="25">
        <f t="shared" si="7"/>
        <v>190706.88</v>
      </c>
      <c r="H136" s="80"/>
      <c r="I136" s="80"/>
      <c r="J136" s="50"/>
      <c r="K136" s="50"/>
      <c r="L136" s="50"/>
      <c r="M136" s="44"/>
      <c r="N136" s="50"/>
      <c r="O136" s="27"/>
      <c r="P136" s="28">
        <f t="shared" si="6"/>
        <v>190706.88</v>
      </c>
    </row>
    <row r="137" spans="1:16" x14ac:dyDescent="0.25">
      <c r="A137" s="19">
        <v>131</v>
      </c>
      <c r="B137" s="92"/>
      <c r="C137" s="96" t="s">
        <v>232</v>
      </c>
      <c r="D137" s="87" t="s">
        <v>126</v>
      </c>
      <c r="E137" s="82">
        <v>171100</v>
      </c>
      <c r="F137" s="94">
        <v>2.5049999999999999</v>
      </c>
      <c r="G137" s="25">
        <f t="shared" si="7"/>
        <v>428605.5</v>
      </c>
      <c r="H137" s="80"/>
      <c r="I137" s="80"/>
      <c r="J137" s="50"/>
      <c r="K137" s="50"/>
      <c r="L137" s="50"/>
      <c r="M137" s="44"/>
      <c r="N137" s="50"/>
      <c r="O137" s="27"/>
      <c r="P137" s="28">
        <f t="shared" si="6"/>
        <v>428605.5</v>
      </c>
    </row>
    <row r="138" spans="1:16" x14ac:dyDescent="0.25">
      <c r="A138" s="19">
        <v>132</v>
      </c>
      <c r="B138" s="92"/>
      <c r="C138" s="96" t="s">
        <v>233</v>
      </c>
      <c r="D138" s="87" t="s">
        <v>126</v>
      </c>
      <c r="E138" s="94">
        <v>174640</v>
      </c>
      <c r="F138" s="94">
        <v>0.36799999999999999</v>
      </c>
      <c r="G138" s="25">
        <f t="shared" si="7"/>
        <v>64267.519999999997</v>
      </c>
      <c r="H138" s="80"/>
      <c r="I138" s="80"/>
      <c r="J138" s="50"/>
      <c r="K138" s="50"/>
      <c r="L138" s="50"/>
      <c r="M138" s="44"/>
      <c r="N138" s="50"/>
      <c r="O138" s="27"/>
      <c r="P138" s="28">
        <f t="shared" si="6"/>
        <v>64267.519999999997</v>
      </c>
    </row>
    <row r="139" spans="1:16" x14ac:dyDescent="0.25">
      <c r="A139" s="19">
        <v>133</v>
      </c>
      <c r="B139" s="92"/>
      <c r="C139" s="96" t="s">
        <v>234</v>
      </c>
      <c r="D139" s="87" t="s">
        <v>126</v>
      </c>
      <c r="E139" s="94">
        <v>171100</v>
      </c>
      <c r="F139" s="94">
        <v>0.57599999999999996</v>
      </c>
      <c r="G139" s="25">
        <f t="shared" si="7"/>
        <v>98553.599999999991</v>
      </c>
      <c r="H139" s="80"/>
      <c r="I139" s="80"/>
      <c r="J139" s="50"/>
      <c r="K139" s="50"/>
      <c r="L139" s="50"/>
      <c r="M139" s="44"/>
      <c r="N139" s="50"/>
      <c r="O139" s="27"/>
      <c r="P139" s="28">
        <f t="shared" si="6"/>
        <v>98553.599999999991</v>
      </c>
    </row>
    <row r="140" spans="1:16" x14ac:dyDescent="0.25">
      <c r="A140" s="19">
        <v>134</v>
      </c>
      <c r="B140" s="92"/>
      <c r="C140" s="96" t="s">
        <v>235</v>
      </c>
      <c r="D140" s="87" t="s">
        <v>126</v>
      </c>
      <c r="E140" s="82">
        <v>174640</v>
      </c>
      <c r="F140" s="94">
        <v>0.53600000000000003</v>
      </c>
      <c r="G140" s="25">
        <f t="shared" si="7"/>
        <v>93607.040000000008</v>
      </c>
      <c r="H140" s="80"/>
      <c r="I140" s="80"/>
      <c r="J140" s="50"/>
      <c r="K140" s="50"/>
      <c r="L140" s="50"/>
      <c r="M140" s="44"/>
      <c r="N140" s="50"/>
      <c r="O140" s="27"/>
      <c r="P140" s="28">
        <f t="shared" si="6"/>
        <v>93607.040000000008</v>
      </c>
    </row>
    <row r="141" spans="1:16" x14ac:dyDescent="0.25">
      <c r="A141" s="19">
        <v>135</v>
      </c>
      <c r="B141" s="92"/>
      <c r="C141" s="96" t="s">
        <v>236</v>
      </c>
      <c r="D141" s="87" t="s">
        <v>126</v>
      </c>
      <c r="E141" s="94">
        <v>171100</v>
      </c>
      <c r="F141" s="94">
        <v>0.74</v>
      </c>
      <c r="G141" s="25">
        <f t="shared" si="7"/>
        <v>126614</v>
      </c>
      <c r="H141" s="80"/>
      <c r="I141" s="80"/>
      <c r="J141" s="50"/>
      <c r="K141" s="50"/>
      <c r="L141" s="50"/>
      <c r="M141" s="44"/>
      <c r="N141" s="50"/>
      <c r="O141" s="27"/>
      <c r="P141" s="28">
        <f t="shared" si="6"/>
        <v>126614</v>
      </c>
    </row>
    <row r="142" spans="1:16" x14ac:dyDescent="0.25">
      <c r="A142" s="19">
        <v>136</v>
      </c>
      <c r="B142" s="92"/>
      <c r="C142" s="96" t="s">
        <v>237</v>
      </c>
      <c r="D142" s="87" t="s">
        <v>126</v>
      </c>
      <c r="E142" s="94">
        <v>174640</v>
      </c>
      <c r="F142" s="94">
        <v>0.70399999999999996</v>
      </c>
      <c r="G142" s="25">
        <f t="shared" si="7"/>
        <v>122946.56</v>
      </c>
      <c r="H142" s="80"/>
      <c r="I142" s="80"/>
      <c r="J142" s="50"/>
      <c r="K142" s="50"/>
      <c r="L142" s="50"/>
      <c r="M142" s="44"/>
      <c r="N142" s="50"/>
      <c r="O142" s="27"/>
      <c r="P142" s="28">
        <f t="shared" si="6"/>
        <v>122946.56</v>
      </c>
    </row>
    <row r="143" spans="1:16" x14ac:dyDescent="0.25">
      <c r="A143" s="19">
        <v>137</v>
      </c>
      <c r="B143" s="92"/>
      <c r="C143" s="96" t="s">
        <v>238</v>
      </c>
      <c r="D143" s="87" t="s">
        <v>126</v>
      </c>
      <c r="E143" s="97">
        <v>171100</v>
      </c>
      <c r="F143" s="94">
        <v>0.98799999999999999</v>
      </c>
      <c r="G143" s="25">
        <f t="shared" si="7"/>
        <v>169046.8</v>
      </c>
      <c r="H143" s="80"/>
      <c r="I143" s="80"/>
      <c r="J143" s="50"/>
      <c r="K143" s="98"/>
      <c r="L143" s="98"/>
      <c r="M143" s="44"/>
      <c r="N143" s="50"/>
      <c r="O143" s="27"/>
      <c r="P143" s="28">
        <f t="shared" si="6"/>
        <v>169046.8</v>
      </c>
    </row>
    <row r="144" spans="1:16" x14ac:dyDescent="0.25">
      <c r="A144" s="19">
        <v>138</v>
      </c>
      <c r="B144" s="19"/>
      <c r="C144" s="94" t="s">
        <v>239</v>
      </c>
      <c r="D144" s="87" t="s">
        <v>126</v>
      </c>
      <c r="E144" s="97">
        <v>178180</v>
      </c>
      <c r="F144" s="94">
        <v>1.55</v>
      </c>
      <c r="G144" s="25">
        <f t="shared" si="7"/>
        <v>276179</v>
      </c>
      <c r="H144" s="80"/>
      <c r="I144" s="80"/>
      <c r="J144" s="50"/>
      <c r="K144" s="50"/>
      <c r="L144" s="50"/>
      <c r="M144" s="44"/>
      <c r="N144" s="50"/>
      <c r="O144" s="27"/>
      <c r="P144" s="28">
        <f t="shared" si="6"/>
        <v>276179</v>
      </c>
    </row>
    <row r="145" spans="1:16" x14ac:dyDescent="0.25">
      <c r="A145" s="19">
        <v>139</v>
      </c>
      <c r="B145" s="19"/>
      <c r="C145" s="94" t="s">
        <v>240</v>
      </c>
      <c r="D145" s="87" t="s">
        <v>96</v>
      </c>
      <c r="E145" s="97">
        <v>137470</v>
      </c>
      <c r="F145" s="94">
        <v>1</v>
      </c>
      <c r="G145" s="25">
        <f t="shared" si="7"/>
        <v>137470</v>
      </c>
      <c r="H145" s="80"/>
      <c r="I145" s="80"/>
      <c r="J145" s="50"/>
      <c r="K145" s="50"/>
      <c r="L145" s="50"/>
      <c r="M145" s="44"/>
      <c r="N145" s="50"/>
      <c r="O145" s="27"/>
      <c r="P145" s="28">
        <f t="shared" si="6"/>
        <v>137470</v>
      </c>
    </row>
    <row r="146" spans="1:16" x14ac:dyDescent="0.25">
      <c r="A146" s="19">
        <v>140</v>
      </c>
      <c r="B146" s="19"/>
      <c r="C146" s="94" t="s">
        <v>241</v>
      </c>
      <c r="D146" s="99" t="s">
        <v>96</v>
      </c>
      <c r="E146" s="97">
        <v>96170</v>
      </c>
      <c r="F146" s="94">
        <v>3</v>
      </c>
      <c r="G146" s="25">
        <f t="shared" si="7"/>
        <v>288510</v>
      </c>
      <c r="H146" s="80"/>
      <c r="I146" s="80"/>
      <c r="J146" s="50"/>
      <c r="K146" s="50"/>
      <c r="L146" s="50"/>
      <c r="M146" s="44"/>
      <c r="N146" s="50"/>
      <c r="O146" s="27"/>
      <c r="P146" s="28">
        <f t="shared" si="6"/>
        <v>288510</v>
      </c>
    </row>
    <row r="147" spans="1:16" x14ac:dyDescent="0.25">
      <c r="A147" s="19"/>
      <c r="B147" s="100"/>
      <c r="C147" s="101"/>
      <c r="D147" s="94"/>
      <c r="E147" s="94"/>
      <c r="F147" s="102" t="s">
        <v>242</v>
      </c>
      <c r="G147" s="82">
        <f>SUM(G7:G146)</f>
        <v>13708545.030320002</v>
      </c>
      <c r="H147" s="94"/>
      <c r="I147" s="94"/>
      <c r="J147" s="94"/>
      <c r="K147" s="94"/>
      <c r="L147" s="94"/>
      <c r="M147" s="82"/>
      <c r="N147" s="94"/>
      <c r="O147" s="103"/>
      <c r="P147" s="103">
        <f>SUM(P7:P146)</f>
        <v>13708545.030320002</v>
      </c>
    </row>
    <row r="149" spans="1:16" x14ac:dyDescent="0.25">
      <c r="A149" s="104" t="s">
        <v>269</v>
      </c>
      <c r="B149" s="104"/>
      <c r="C149" s="2" t="s">
        <v>243</v>
      </c>
      <c r="D149" s="2"/>
      <c r="E149" s="2"/>
      <c r="F149" s="2"/>
      <c r="G149" s="2"/>
      <c r="H149" s="2"/>
      <c r="I149" s="2"/>
      <c r="J149" s="105"/>
      <c r="K149" s="105"/>
      <c r="L149" s="106"/>
      <c r="M149" s="105"/>
      <c r="N149" s="3"/>
      <c r="O149" s="107"/>
      <c r="P149" s="106"/>
    </row>
    <row r="150" spans="1:16" x14ac:dyDescent="0.25">
      <c r="A150" s="108" t="s">
        <v>244</v>
      </c>
      <c r="B150" s="108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5"/>
      <c r="O150" s="108"/>
      <c r="P150" s="106"/>
    </row>
    <row r="151" spans="1:16" x14ac:dyDescent="0.25">
      <c r="A151" s="5" t="s">
        <v>245</v>
      </c>
      <c r="B151" s="5"/>
      <c r="C151" s="106"/>
      <c r="D151" s="106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106"/>
    </row>
    <row r="152" spans="1:16" x14ac:dyDescent="0.25">
      <c r="A152" s="109" t="s">
        <v>246</v>
      </c>
      <c r="B152" s="110"/>
      <c r="C152" s="110"/>
      <c r="D152" s="110"/>
      <c r="E152" s="5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06"/>
    </row>
    <row r="153" spans="1:16" x14ac:dyDescent="0.25">
      <c r="A153" s="111" t="s">
        <v>247</v>
      </c>
      <c r="B153" s="112"/>
      <c r="C153" s="112"/>
      <c r="D153" s="104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3" t="s">
        <v>248</v>
      </c>
    </row>
    <row r="154" spans="1:16" x14ac:dyDescent="0.25">
      <c r="A154" s="114" t="s">
        <v>5</v>
      </c>
      <c r="B154" s="115" t="s">
        <v>249</v>
      </c>
      <c r="C154" s="114" t="s">
        <v>6</v>
      </c>
      <c r="D154" s="116" t="s">
        <v>7</v>
      </c>
      <c r="E154" s="114" t="s">
        <v>8</v>
      </c>
      <c r="F154" s="117" t="s">
        <v>9</v>
      </c>
      <c r="G154" s="118"/>
      <c r="H154" s="117" t="s">
        <v>10</v>
      </c>
      <c r="I154" s="118"/>
      <c r="J154" s="117" t="s">
        <v>11</v>
      </c>
      <c r="K154" s="118"/>
      <c r="L154" s="117" t="s">
        <v>12</v>
      </c>
      <c r="M154" s="118"/>
      <c r="N154" s="119" t="s">
        <v>13</v>
      </c>
      <c r="O154" s="119"/>
      <c r="P154" s="120" t="s">
        <v>250</v>
      </c>
    </row>
    <row r="155" spans="1:16" ht="33.75" x14ac:dyDescent="0.25">
      <c r="A155" s="114"/>
      <c r="B155" s="121"/>
      <c r="C155" s="114"/>
      <c r="D155" s="122"/>
      <c r="E155" s="114"/>
      <c r="F155" s="16" t="s">
        <v>15</v>
      </c>
      <c r="G155" s="123" t="s">
        <v>16</v>
      </c>
      <c r="H155" s="124" t="s">
        <v>15</v>
      </c>
      <c r="I155" s="123" t="s">
        <v>16</v>
      </c>
      <c r="J155" s="124" t="s">
        <v>15</v>
      </c>
      <c r="K155" s="123" t="s">
        <v>16</v>
      </c>
      <c r="L155" s="124" t="s">
        <v>15</v>
      </c>
      <c r="M155" s="123" t="s">
        <v>16</v>
      </c>
      <c r="N155" s="124" t="s">
        <v>15</v>
      </c>
      <c r="O155" s="123" t="s">
        <v>16</v>
      </c>
      <c r="P155" s="125"/>
    </row>
    <row r="156" spans="1:16" x14ac:dyDescent="0.25">
      <c r="A156" s="126">
        <v>1</v>
      </c>
      <c r="B156" s="127" t="s">
        <v>251</v>
      </c>
      <c r="C156" s="128" t="s">
        <v>252</v>
      </c>
      <c r="D156" s="129" t="s">
        <v>96</v>
      </c>
      <c r="E156" s="130">
        <v>10000</v>
      </c>
      <c r="F156" s="129">
        <v>1</v>
      </c>
      <c r="G156" s="131">
        <f>E156*F156</f>
        <v>10000</v>
      </c>
      <c r="H156" s="132"/>
      <c r="I156" s="132"/>
      <c r="J156" s="132"/>
      <c r="K156" s="132"/>
      <c r="L156" s="132"/>
      <c r="M156" s="132"/>
      <c r="N156" s="132"/>
      <c r="O156" s="132"/>
      <c r="P156" s="131">
        <f t="shared" ref="P156:P165" si="8">G156</f>
        <v>10000</v>
      </c>
    </row>
    <row r="157" spans="1:16" x14ac:dyDescent="0.25">
      <c r="A157" s="133">
        <v>2</v>
      </c>
      <c r="B157" s="134" t="s">
        <v>196</v>
      </c>
      <c r="C157" s="135" t="s">
        <v>253</v>
      </c>
      <c r="D157" s="124" t="s">
        <v>43</v>
      </c>
      <c r="E157" s="124">
        <v>2354.1</v>
      </c>
      <c r="F157" s="124">
        <v>3</v>
      </c>
      <c r="G157" s="16">
        <f>E157*F157</f>
        <v>7062.2999999999993</v>
      </c>
      <c r="H157" s="136"/>
      <c r="I157" s="136"/>
      <c r="J157" s="136"/>
      <c r="K157" s="136"/>
      <c r="L157" s="136"/>
      <c r="M157" s="136"/>
      <c r="N157" s="136"/>
      <c r="O157" s="136"/>
      <c r="P157" s="137">
        <f t="shared" si="8"/>
        <v>7062.2999999999993</v>
      </c>
    </row>
    <row r="158" spans="1:16" x14ac:dyDescent="0.25">
      <c r="A158" s="133">
        <v>3</v>
      </c>
      <c r="B158" s="134" t="s">
        <v>68</v>
      </c>
      <c r="C158" s="135" t="s">
        <v>254</v>
      </c>
      <c r="D158" s="124" t="s">
        <v>96</v>
      </c>
      <c r="E158" s="124">
        <v>200</v>
      </c>
      <c r="F158" s="124">
        <v>40</v>
      </c>
      <c r="G158" s="16">
        <f t="shared" ref="G158:G162" si="9">E158*F158</f>
        <v>8000</v>
      </c>
      <c r="H158" s="136"/>
      <c r="I158" s="136"/>
      <c r="J158" s="136"/>
      <c r="K158" s="136"/>
      <c r="L158" s="136"/>
      <c r="M158" s="136"/>
      <c r="N158" s="136"/>
      <c r="O158" s="136"/>
      <c r="P158" s="137">
        <f t="shared" si="8"/>
        <v>8000</v>
      </c>
    </row>
    <row r="159" spans="1:16" x14ac:dyDescent="0.25">
      <c r="A159" s="133">
        <v>4</v>
      </c>
      <c r="B159" s="134" t="s">
        <v>255</v>
      </c>
      <c r="C159" s="135" t="s">
        <v>256</v>
      </c>
      <c r="D159" s="124" t="s">
        <v>257</v>
      </c>
      <c r="E159" s="124">
        <v>25</v>
      </c>
      <c r="F159" s="124">
        <v>7100</v>
      </c>
      <c r="G159" s="16">
        <f>E159*F159</f>
        <v>177500</v>
      </c>
      <c r="H159" s="136"/>
      <c r="I159" s="136"/>
      <c r="J159" s="136"/>
      <c r="K159" s="136"/>
      <c r="L159" s="136"/>
      <c r="M159" s="136"/>
      <c r="N159" s="136"/>
      <c r="O159" s="136"/>
      <c r="P159" s="137">
        <f t="shared" si="8"/>
        <v>177500</v>
      </c>
    </row>
    <row r="160" spans="1:16" x14ac:dyDescent="0.25">
      <c r="A160" s="133">
        <v>5</v>
      </c>
      <c r="B160" s="134" t="s">
        <v>160</v>
      </c>
      <c r="C160" s="135" t="s">
        <v>258</v>
      </c>
      <c r="D160" s="124" t="s">
        <v>96</v>
      </c>
      <c r="E160" s="138">
        <v>294970.5</v>
      </c>
      <c r="F160" s="124">
        <v>1</v>
      </c>
      <c r="G160" s="16">
        <f t="shared" si="9"/>
        <v>294970.5</v>
      </c>
      <c r="H160" s="136"/>
      <c r="I160" s="136"/>
      <c r="J160" s="136"/>
      <c r="K160" s="136"/>
      <c r="L160" s="136"/>
      <c r="M160" s="136"/>
      <c r="N160" s="136"/>
      <c r="O160" s="136"/>
      <c r="P160" s="137">
        <f t="shared" si="8"/>
        <v>294970.5</v>
      </c>
    </row>
    <row r="161" spans="1:16" x14ac:dyDescent="0.25">
      <c r="A161" s="133">
        <v>6</v>
      </c>
      <c r="B161" s="134" t="s">
        <v>259</v>
      </c>
      <c r="C161" s="135" t="s">
        <v>260</v>
      </c>
      <c r="D161" s="124" t="s">
        <v>96</v>
      </c>
      <c r="E161" s="138">
        <v>56640</v>
      </c>
      <c r="F161" s="124">
        <v>5</v>
      </c>
      <c r="G161" s="16">
        <f t="shared" si="9"/>
        <v>283200</v>
      </c>
      <c r="H161" s="136"/>
      <c r="I161" s="136"/>
      <c r="J161" s="106"/>
      <c r="K161" s="136"/>
      <c r="L161" s="136"/>
      <c r="M161" s="136"/>
      <c r="N161" s="136"/>
      <c r="O161" s="136"/>
      <c r="P161" s="137">
        <f t="shared" si="8"/>
        <v>283200</v>
      </c>
    </row>
    <row r="162" spans="1:16" x14ac:dyDescent="0.25">
      <c r="A162" s="133">
        <v>7</v>
      </c>
      <c r="B162" s="134" t="s">
        <v>68</v>
      </c>
      <c r="C162" s="135" t="s">
        <v>261</v>
      </c>
      <c r="D162" s="124" t="s">
        <v>96</v>
      </c>
      <c r="E162" s="124">
        <v>150</v>
      </c>
      <c r="F162" s="124">
        <v>27</v>
      </c>
      <c r="G162" s="16">
        <f t="shared" si="9"/>
        <v>4050</v>
      </c>
      <c r="H162" s="136"/>
      <c r="I162" s="136"/>
      <c r="J162" s="136"/>
      <c r="K162" s="136"/>
      <c r="L162" s="136"/>
      <c r="M162" s="136"/>
      <c r="N162" s="136"/>
      <c r="O162" s="136"/>
      <c r="P162" s="137">
        <f t="shared" si="8"/>
        <v>4050</v>
      </c>
    </row>
    <row r="163" spans="1:16" x14ac:dyDescent="0.25">
      <c r="A163" s="133">
        <v>8</v>
      </c>
      <c r="B163" s="134" t="s">
        <v>255</v>
      </c>
      <c r="C163" s="135" t="s">
        <v>256</v>
      </c>
      <c r="D163" s="124" t="s">
        <v>257</v>
      </c>
      <c r="E163" s="124">
        <v>25</v>
      </c>
      <c r="F163" s="124">
        <v>4200</v>
      </c>
      <c r="G163" s="16">
        <f>E163*F163</f>
        <v>105000</v>
      </c>
      <c r="H163" s="136"/>
      <c r="I163" s="136"/>
      <c r="J163" s="136"/>
      <c r="K163" s="136"/>
      <c r="L163" s="136"/>
      <c r="M163" s="136"/>
      <c r="N163" s="136"/>
      <c r="O163" s="136"/>
      <c r="P163" s="137">
        <f>G163</f>
        <v>105000</v>
      </c>
    </row>
    <row r="164" spans="1:16" x14ac:dyDescent="0.25">
      <c r="A164" s="133">
        <v>9</v>
      </c>
      <c r="B164" s="135"/>
      <c r="C164" s="135" t="s">
        <v>262</v>
      </c>
      <c r="D164" s="124" t="s">
        <v>22</v>
      </c>
      <c r="E164" s="139">
        <v>24603</v>
      </c>
      <c r="F164" s="124">
        <v>6</v>
      </c>
      <c r="G164" s="16">
        <f>E164*F164</f>
        <v>147618</v>
      </c>
      <c r="H164" s="136"/>
      <c r="I164" s="136"/>
      <c r="J164" s="136"/>
      <c r="K164" s="136"/>
      <c r="L164" s="136"/>
      <c r="M164" s="136"/>
      <c r="N164" s="136"/>
      <c r="O164" s="136"/>
      <c r="P164" s="137">
        <f t="shared" si="8"/>
        <v>147618</v>
      </c>
    </row>
    <row r="165" spans="1:16" x14ac:dyDescent="0.25">
      <c r="A165" s="133">
        <v>10</v>
      </c>
      <c r="B165" s="124" t="s">
        <v>263</v>
      </c>
      <c r="C165" s="135" t="s">
        <v>264</v>
      </c>
      <c r="D165" s="124" t="s">
        <v>22</v>
      </c>
      <c r="E165" s="139">
        <v>8401.6</v>
      </c>
      <c r="F165" s="124">
        <v>10</v>
      </c>
      <c r="G165" s="16">
        <f>E165*F165</f>
        <v>84016</v>
      </c>
      <c r="H165" s="136"/>
      <c r="I165" s="136"/>
      <c r="J165" s="136"/>
      <c r="K165" s="136"/>
      <c r="L165" s="136"/>
      <c r="M165" s="136"/>
      <c r="N165" s="136"/>
      <c r="O165" s="136"/>
      <c r="P165" s="137">
        <f t="shared" si="8"/>
        <v>84016</v>
      </c>
    </row>
    <row r="166" spans="1:16" x14ac:dyDescent="0.25">
      <c r="A166" s="133">
        <v>11</v>
      </c>
      <c r="B166" s="124" t="s">
        <v>265</v>
      </c>
      <c r="C166" s="135" t="s">
        <v>266</v>
      </c>
      <c r="D166" s="124" t="s">
        <v>267</v>
      </c>
      <c r="E166" s="139">
        <v>239492.8</v>
      </c>
      <c r="F166" s="124">
        <v>0.98</v>
      </c>
      <c r="G166" s="16">
        <f>E166*F166</f>
        <v>234702.94399999999</v>
      </c>
      <c r="H166" s="136"/>
      <c r="I166" s="136"/>
      <c r="J166" s="136"/>
      <c r="K166" s="136"/>
      <c r="L166" s="136"/>
      <c r="M166" s="136"/>
      <c r="N166" s="136"/>
      <c r="O166" s="136"/>
      <c r="P166" s="137">
        <f>G166</f>
        <v>234702.94399999999</v>
      </c>
    </row>
    <row r="167" spans="1:16" x14ac:dyDescent="0.25">
      <c r="A167" s="133"/>
      <c r="B167" s="136"/>
      <c r="C167" s="124" t="s">
        <v>268</v>
      </c>
      <c r="D167" s="124"/>
      <c r="E167" s="124"/>
      <c r="F167" s="124"/>
      <c r="G167" s="139">
        <f>SUM(G156:G166)</f>
        <v>1356119.7439999999</v>
      </c>
      <c r="H167" s="136"/>
      <c r="I167" s="136"/>
      <c r="J167" s="136"/>
      <c r="K167" s="136"/>
      <c r="L167" s="136"/>
      <c r="M167" s="136"/>
      <c r="N167" s="136"/>
      <c r="O167" s="136"/>
      <c r="P167" s="139">
        <f>SUM(P156:P166)</f>
        <v>1356119.7439999999</v>
      </c>
    </row>
    <row r="169" spans="1:16" x14ac:dyDescent="0.25">
      <c r="A169" s="5" t="s">
        <v>270</v>
      </c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79"/>
    </row>
    <row r="170" spans="1:16" x14ac:dyDescent="0.25">
      <c r="A170" s="4" t="s">
        <v>271</v>
      </c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79"/>
    </row>
    <row r="171" spans="1:16" ht="15.75" thickBot="1" x14ac:dyDescent="0.3">
      <c r="A171" s="140" t="s">
        <v>272</v>
      </c>
      <c r="B171" s="140"/>
      <c r="C171" s="140"/>
      <c r="D171" s="140"/>
      <c r="E171" s="140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</row>
    <row r="172" spans="1:16" ht="15.75" thickBot="1" x14ac:dyDescent="0.3">
      <c r="A172" s="141" t="s">
        <v>5</v>
      </c>
      <c r="B172" s="142" t="s">
        <v>249</v>
      </c>
      <c r="C172" s="143" t="s">
        <v>6</v>
      </c>
      <c r="D172" s="144" t="s">
        <v>7</v>
      </c>
      <c r="E172" s="145" t="s">
        <v>8</v>
      </c>
      <c r="F172" s="146" t="s">
        <v>9</v>
      </c>
      <c r="G172" s="147"/>
      <c r="H172" s="146" t="s">
        <v>10</v>
      </c>
      <c r="I172" s="146"/>
      <c r="J172" s="148" t="s">
        <v>11</v>
      </c>
      <c r="K172" s="147"/>
      <c r="L172" s="148" t="s">
        <v>12</v>
      </c>
      <c r="M172" s="147"/>
      <c r="N172" s="149" t="s">
        <v>13</v>
      </c>
      <c r="O172" s="150"/>
      <c r="P172" s="151" t="s">
        <v>250</v>
      </c>
    </row>
    <row r="173" spans="1:16" ht="33.75" x14ac:dyDescent="0.25">
      <c r="A173" s="152"/>
      <c r="B173" s="153"/>
      <c r="C173" s="154"/>
      <c r="D173" s="155"/>
      <c r="E173" s="152"/>
      <c r="F173" s="156" t="s">
        <v>15</v>
      </c>
      <c r="G173" s="157" t="s">
        <v>273</v>
      </c>
      <c r="H173" s="158" t="s">
        <v>15</v>
      </c>
      <c r="I173" s="159" t="s">
        <v>273</v>
      </c>
      <c r="J173" s="160" t="s">
        <v>15</v>
      </c>
      <c r="K173" s="159" t="s">
        <v>273</v>
      </c>
      <c r="L173" s="160" t="s">
        <v>15</v>
      </c>
      <c r="M173" s="159" t="s">
        <v>273</v>
      </c>
      <c r="N173" s="160" t="s">
        <v>15</v>
      </c>
      <c r="O173" s="161" t="s">
        <v>273</v>
      </c>
      <c r="P173" s="162"/>
    </row>
    <row r="174" spans="1:16" ht="34.5" thickBot="1" x14ac:dyDescent="0.3">
      <c r="A174" s="80">
        <v>1</v>
      </c>
      <c r="B174" s="163"/>
      <c r="C174" s="164" t="s">
        <v>274</v>
      </c>
      <c r="D174" s="165" t="s">
        <v>22</v>
      </c>
      <c r="E174" s="50">
        <v>831.42857142859998</v>
      </c>
      <c r="F174" s="50">
        <v>35</v>
      </c>
      <c r="G174" s="166">
        <f t="shared" ref="G174:G175" si="10">F174*E174</f>
        <v>29100.000000001</v>
      </c>
      <c r="H174" s="163"/>
      <c r="I174" s="163"/>
      <c r="J174" s="163"/>
      <c r="K174" s="163"/>
      <c r="L174" s="163"/>
      <c r="M174" s="163"/>
      <c r="N174" s="163"/>
      <c r="O174" s="163"/>
      <c r="P174" s="167">
        <f>G174</f>
        <v>29100.000000001</v>
      </c>
    </row>
    <row r="175" spans="1:16" ht="34.5" thickBot="1" x14ac:dyDescent="0.3">
      <c r="A175" s="168">
        <v>2</v>
      </c>
      <c r="B175" s="169" t="s">
        <v>275</v>
      </c>
      <c r="C175" s="170" t="s">
        <v>276</v>
      </c>
      <c r="D175" s="171" t="s">
        <v>22</v>
      </c>
      <c r="E175" s="172">
        <v>601.79999999999995</v>
      </c>
      <c r="F175" s="173">
        <v>3</v>
      </c>
      <c r="G175" s="174">
        <f t="shared" si="10"/>
        <v>1805.3999999999999</v>
      </c>
      <c r="H175" s="175"/>
      <c r="I175" s="176"/>
      <c r="J175" s="177"/>
      <c r="K175" s="163"/>
      <c r="L175" s="163"/>
      <c r="M175" s="163"/>
      <c r="N175" s="163"/>
      <c r="O175" s="178"/>
      <c r="P175" s="179">
        <f>G175</f>
        <v>1805.3999999999999</v>
      </c>
    </row>
    <row r="176" spans="1:16" ht="34.5" thickBot="1" x14ac:dyDescent="0.3">
      <c r="A176" s="180"/>
      <c r="B176" s="181"/>
      <c r="C176" s="182"/>
      <c r="D176" s="183"/>
      <c r="E176" s="184" t="s">
        <v>277</v>
      </c>
      <c r="F176" s="185"/>
      <c r="G176" s="186">
        <f>SUM(G174:G175)</f>
        <v>30905.400000001002</v>
      </c>
      <c r="H176" s="181"/>
      <c r="I176" s="187" t="s">
        <v>278</v>
      </c>
      <c r="J176" s="188"/>
      <c r="K176" s="187" t="s">
        <v>279</v>
      </c>
      <c r="L176" s="188"/>
      <c r="M176" s="187" t="s">
        <v>280</v>
      </c>
      <c r="N176" s="188"/>
      <c r="O176" s="189" t="s">
        <v>281</v>
      </c>
      <c r="P176" s="190">
        <f>SUM(P174:P175)</f>
        <v>30905.400000001002</v>
      </c>
    </row>
    <row r="177" spans="1:16" x14ac:dyDescent="0.25">
      <c r="A177" s="79"/>
      <c r="B177" s="79"/>
      <c r="C177" s="191"/>
      <c r="D177" s="192"/>
      <c r="E177" s="193"/>
      <c r="F177" s="193"/>
      <c r="G177" s="194"/>
      <c r="H177" s="79"/>
      <c r="I177" s="195"/>
      <c r="J177" s="79"/>
      <c r="K177" s="195"/>
      <c r="L177" s="79"/>
      <c r="M177" s="195"/>
      <c r="N177" s="79"/>
      <c r="O177" s="195"/>
      <c r="P177" s="195"/>
    </row>
    <row r="178" spans="1:16" x14ac:dyDescent="0.25">
      <c r="A178" s="196" t="s">
        <v>282</v>
      </c>
      <c r="B178" s="196"/>
      <c r="C178" s="196"/>
      <c r="D178" s="196"/>
      <c r="E178" s="196"/>
      <c r="F178" s="196"/>
      <c r="G178" s="196"/>
      <c r="H178" s="196"/>
      <c r="I178" s="196"/>
      <c r="J178" s="196"/>
      <c r="K178" s="196"/>
      <c r="L178" s="196"/>
      <c r="M178" s="196"/>
      <c r="N178" s="196"/>
      <c r="O178" s="196"/>
      <c r="P178" s="197"/>
    </row>
    <row r="179" spans="1:16" x14ac:dyDescent="0.25">
      <c r="A179" s="79"/>
      <c r="B179" s="98"/>
      <c r="C179" s="79"/>
      <c r="D179" s="79"/>
      <c r="E179" s="79"/>
      <c r="F179" s="98"/>
      <c r="G179" s="98"/>
      <c r="H179" s="79"/>
      <c r="I179" s="79"/>
      <c r="J179" s="79"/>
      <c r="K179" s="79"/>
      <c r="L179" s="79"/>
      <c r="M179" s="79"/>
      <c r="N179" s="79"/>
      <c r="O179" s="79"/>
      <c r="P179" s="79"/>
    </row>
    <row r="180" spans="1:16" x14ac:dyDescent="0.25">
      <c r="A180" s="198" t="s">
        <v>283</v>
      </c>
      <c r="B180" s="198"/>
      <c r="C180" s="198"/>
      <c r="D180" s="198"/>
      <c r="E180" s="198"/>
      <c r="F180" s="198"/>
      <c r="G180" s="198"/>
      <c r="H180" s="198"/>
      <c r="I180" s="198"/>
      <c r="J180" s="198"/>
      <c r="K180" s="198"/>
      <c r="L180" s="198"/>
      <c r="M180" s="198"/>
      <c r="N180" s="198"/>
      <c r="O180" s="198"/>
      <c r="P180" s="79"/>
    </row>
    <row r="181" spans="1:16" x14ac:dyDescent="0.25">
      <c r="A181" s="79"/>
      <c r="B181" s="98"/>
      <c r="C181" s="79"/>
      <c r="D181" s="79"/>
      <c r="E181" s="79"/>
      <c r="F181" s="98"/>
      <c r="G181" s="98"/>
      <c r="H181" s="79"/>
      <c r="I181" s="79"/>
      <c r="J181" s="79"/>
      <c r="K181" s="79"/>
      <c r="L181" s="79"/>
      <c r="M181" s="79"/>
      <c r="N181" s="79"/>
      <c r="O181" s="79"/>
      <c r="P181" s="79"/>
    </row>
    <row r="182" spans="1:16" x14ac:dyDescent="0.25">
      <c r="A182" s="198" t="s">
        <v>2</v>
      </c>
      <c r="B182" s="198"/>
      <c r="C182" s="198"/>
      <c r="D182" s="198"/>
      <c r="E182" s="198"/>
      <c r="F182" s="198"/>
      <c r="G182" s="198"/>
      <c r="H182" s="198"/>
      <c r="I182" s="198"/>
      <c r="J182" s="198"/>
      <c r="K182" s="198"/>
      <c r="L182" s="198"/>
      <c r="M182" s="198"/>
      <c r="N182" s="198"/>
      <c r="O182" s="198"/>
      <c r="P182" s="79"/>
    </row>
    <row r="183" spans="1:16" x14ac:dyDescent="0.25">
      <c r="A183" s="79"/>
      <c r="B183" s="98"/>
      <c r="C183" s="79"/>
      <c r="D183" s="79"/>
      <c r="E183" s="79"/>
      <c r="F183" s="98"/>
      <c r="G183" s="98"/>
      <c r="H183" s="79"/>
      <c r="I183" s="79"/>
      <c r="J183" s="79"/>
      <c r="K183" s="79"/>
      <c r="L183" s="79"/>
      <c r="M183" s="79"/>
      <c r="N183" s="79"/>
      <c r="O183" s="79"/>
      <c r="P183" s="79"/>
    </row>
    <row r="184" spans="1:16" x14ac:dyDescent="0.25">
      <c r="A184" s="198" t="s">
        <v>284</v>
      </c>
      <c r="B184" s="198"/>
      <c r="C184" s="198"/>
      <c r="D184" s="198"/>
      <c r="E184" s="198"/>
      <c r="F184" s="198"/>
      <c r="G184" s="198"/>
      <c r="H184" s="198"/>
      <c r="I184" s="198"/>
      <c r="J184" s="198"/>
      <c r="K184" s="198"/>
      <c r="L184" s="198"/>
      <c r="M184" s="198"/>
      <c r="N184" s="198"/>
      <c r="O184" s="198"/>
      <c r="P184" s="79"/>
    </row>
    <row r="185" spans="1:16" x14ac:dyDescent="0.25">
      <c r="A185" s="79"/>
      <c r="B185" s="98"/>
      <c r="C185" s="79"/>
      <c r="D185" s="79"/>
      <c r="E185" s="79"/>
      <c r="F185" s="98"/>
      <c r="G185" s="98"/>
      <c r="H185" s="79"/>
      <c r="I185" s="79"/>
      <c r="J185" s="79"/>
      <c r="K185" s="79"/>
      <c r="L185" s="79"/>
      <c r="M185" s="79"/>
      <c r="N185" s="79"/>
      <c r="O185" s="79"/>
      <c r="P185" s="79"/>
    </row>
    <row r="186" spans="1:16" x14ac:dyDescent="0.25">
      <c r="A186" s="199" t="s">
        <v>285</v>
      </c>
      <c r="B186" s="199"/>
      <c r="C186" s="199"/>
      <c r="D186" s="199"/>
      <c r="E186" s="199"/>
      <c r="F186" s="199"/>
      <c r="G186" s="199"/>
      <c r="H186" s="199"/>
      <c r="I186" s="199"/>
      <c r="J186" s="199"/>
      <c r="K186" s="199"/>
      <c r="L186" s="199"/>
      <c r="M186" s="199"/>
      <c r="N186" s="199"/>
      <c r="O186" s="200"/>
      <c r="P186" s="79"/>
    </row>
    <row r="187" spans="1:16" x14ac:dyDescent="0.25">
      <c r="A187" s="79"/>
      <c r="B187" s="98"/>
      <c r="C187" s="79"/>
      <c r="D187" s="79"/>
      <c r="E187" s="79"/>
      <c r="F187" s="98"/>
      <c r="G187" s="201"/>
      <c r="H187" s="79"/>
      <c r="I187" s="79"/>
      <c r="J187" s="79"/>
      <c r="K187" s="79"/>
      <c r="L187" s="79"/>
      <c r="M187" s="79"/>
      <c r="N187" s="79"/>
      <c r="O187" s="79"/>
      <c r="P187" s="79"/>
    </row>
    <row r="188" spans="1:16" x14ac:dyDescent="0.25">
      <c r="A188" s="7" t="s">
        <v>5</v>
      </c>
      <c r="B188" s="10" t="s">
        <v>249</v>
      </c>
      <c r="C188" s="7" t="s">
        <v>6</v>
      </c>
      <c r="D188" s="7" t="s">
        <v>7</v>
      </c>
      <c r="E188" s="10" t="s">
        <v>8</v>
      </c>
      <c r="F188" s="7" t="s">
        <v>9</v>
      </c>
      <c r="G188" s="7"/>
      <c r="H188" s="12" t="s">
        <v>10</v>
      </c>
      <c r="I188" s="7"/>
      <c r="J188" s="7" t="s">
        <v>11</v>
      </c>
      <c r="K188" s="7"/>
      <c r="L188" s="7" t="s">
        <v>12</v>
      </c>
      <c r="M188" s="7"/>
      <c r="N188" s="202" t="s">
        <v>13</v>
      </c>
      <c r="O188" s="202"/>
      <c r="P188" s="94"/>
    </row>
    <row r="189" spans="1:16" ht="34.5" x14ac:dyDescent="0.25">
      <c r="A189" s="7"/>
      <c r="B189" s="10"/>
      <c r="C189" s="7"/>
      <c r="D189" s="7"/>
      <c r="E189" s="7"/>
      <c r="F189" s="203" t="s">
        <v>286</v>
      </c>
      <c r="G189" s="204" t="s">
        <v>273</v>
      </c>
      <c r="H189" s="205" t="s">
        <v>15</v>
      </c>
      <c r="I189" s="204" t="s">
        <v>287</v>
      </c>
      <c r="J189" s="206" t="s">
        <v>15</v>
      </c>
      <c r="K189" s="204" t="s">
        <v>273</v>
      </c>
      <c r="L189" s="206" t="s">
        <v>15</v>
      </c>
      <c r="M189" s="204" t="s">
        <v>273</v>
      </c>
      <c r="N189" s="206" t="s">
        <v>15</v>
      </c>
      <c r="O189" s="204" t="s">
        <v>273</v>
      </c>
      <c r="P189" s="207" t="s">
        <v>288</v>
      </c>
    </row>
    <row r="190" spans="1:16" ht="45" x14ac:dyDescent="0.25">
      <c r="A190" s="208">
        <v>1</v>
      </c>
      <c r="B190" s="209" t="s">
        <v>289</v>
      </c>
      <c r="C190" s="210" t="s">
        <v>290</v>
      </c>
      <c r="D190" s="208" t="s">
        <v>126</v>
      </c>
      <c r="E190" s="211">
        <v>4000</v>
      </c>
      <c r="F190" s="22">
        <v>3.5</v>
      </c>
      <c r="G190" s="212">
        <f>E190*F190</f>
        <v>14000</v>
      </c>
      <c r="H190" s="213"/>
      <c r="I190" s="213"/>
      <c r="J190" s="213"/>
      <c r="K190" s="213"/>
      <c r="L190" s="213"/>
      <c r="M190" s="213"/>
      <c r="N190" s="206"/>
      <c r="O190" s="204"/>
      <c r="P190" s="77">
        <f>G190</f>
        <v>14000</v>
      </c>
    </row>
    <row r="191" spans="1:16" ht="45" x14ac:dyDescent="0.25">
      <c r="A191" s="208">
        <v>2</v>
      </c>
      <c r="B191" s="209" t="s">
        <v>291</v>
      </c>
      <c r="C191" s="210" t="s">
        <v>292</v>
      </c>
      <c r="D191" s="208" t="s">
        <v>43</v>
      </c>
      <c r="E191" s="214">
        <v>163.05000000000001</v>
      </c>
      <c r="F191" s="22"/>
      <c r="G191" s="212"/>
      <c r="H191" s="213"/>
      <c r="I191" s="213"/>
      <c r="J191" s="213"/>
      <c r="K191" s="213"/>
      <c r="L191" s="213"/>
      <c r="M191" s="213"/>
      <c r="N191" s="215">
        <v>788.4</v>
      </c>
      <c r="O191" s="215">
        <f>N191*E191</f>
        <v>128548.62000000001</v>
      </c>
      <c r="P191" s="216">
        <f>O191</f>
        <v>128548.62000000001</v>
      </c>
    </row>
    <row r="192" spans="1:16" ht="33.75" x14ac:dyDescent="0.25">
      <c r="A192" s="208">
        <v>3</v>
      </c>
      <c r="B192" s="209" t="s">
        <v>64</v>
      </c>
      <c r="C192" s="53" t="s">
        <v>293</v>
      </c>
      <c r="D192" s="208" t="s">
        <v>294</v>
      </c>
      <c r="E192" s="214">
        <v>100</v>
      </c>
      <c r="F192" s="22">
        <v>48</v>
      </c>
      <c r="G192" s="212">
        <f t="shared" ref="G192:G201" si="11">F192*E192</f>
        <v>4800</v>
      </c>
      <c r="H192" s="213"/>
      <c r="I192" s="213"/>
      <c r="J192" s="213"/>
      <c r="K192" s="213"/>
      <c r="L192" s="213"/>
      <c r="M192" s="213"/>
      <c r="N192" s="206"/>
      <c r="O192" s="206"/>
      <c r="P192" s="77">
        <f>G192</f>
        <v>4800</v>
      </c>
    </row>
    <row r="193" spans="1:16" ht="146.25" x14ac:dyDescent="0.25">
      <c r="A193" s="208">
        <v>4</v>
      </c>
      <c r="B193" s="209" t="s">
        <v>295</v>
      </c>
      <c r="C193" s="53" t="s">
        <v>296</v>
      </c>
      <c r="D193" s="208" t="s">
        <v>297</v>
      </c>
      <c r="E193" s="217">
        <v>1593</v>
      </c>
      <c r="F193" s="22">
        <v>37</v>
      </c>
      <c r="G193" s="218">
        <f t="shared" si="11"/>
        <v>58941</v>
      </c>
      <c r="H193" s="213"/>
      <c r="I193" s="213"/>
      <c r="J193" s="213"/>
      <c r="K193" s="213"/>
      <c r="L193" s="213"/>
      <c r="M193" s="213"/>
      <c r="N193" s="206"/>
      <c r="O193" s="206"/>
      <c r="P193" s="77">
        <f t="shared" ref="P193:P201" si="12">G193</f>
        <v>58941</v>
      </c>
    </row>
    <row r="194" spans="1:16" ht="146.25" x14ac:dyDescent="0.25">
      <c r="A194" s="208">
        <v>5</v>
      </c>
      <c r="B194" s="209" t="s">
        <v>298</v>
      </c>
      <c r="C194" s="210" t="s">
        <v>299</v>
      </c>
      <c r="D194" s="208" t="s">
        <v>19</v>
      </c>
      <c r="E194" s="214">
        <v>3318.75</v>
      </c>
      <c r="F194" s="22">
        <v>10</v>
      </c>
      <c r="G194" s="218">
        <f t="shared" si="11"/>
        <v>33187.5</v>
      </c>
      <c r="H194" s="213"/>
      <c r="I194" s="213"/>
      <c r="J194" s="213"/>
      <c r="K194" s="213"/>
      <c r="L194" s="213"/>
      <c r="M194" s="213"/>
      <c r="N194" s="206"/>
      <c r="O194" s="206"/>
      <c r="P194" s="77">
        <f t="shared" si="12"/>
        <v>33187.5</v>
      </c>
    </row>
    <row r="195" spans="1:16" ht="45" x14ac:dyDescent="0.25">
      <c r="A195" s="208">
        <v>6</v>
      </c>
      <c r="B195" s="219" t="s">
        <v>300</v>
      </c>
      <c r="C195" s="53" t="s">
        <v>301</v>
      </c>
      <c r="D195" s="208" t="s">
        <v>294</v>
      </c>
      <c r="E195" s="214">
        <v>882.64</v>
      </c>
      <c r="F195" s="22">
        <v>40</v>
      </c>
      <c r="G195" s="212">
        <f t="shared" si="11"/>
        <v>35305.599999999999</v>
      </c>
      <c r="H195" s="213"/>
      <c r="I195" s="213"/>
      <c r="J195" s="213"/>
      <c r="K195" s="213"/>
      <c r="L195" s="213"/>
      <c r="M195" s="213"/>
      <c r="N195" s="206"/>
      <c r="O195" s="206"/>
      <c r="P195" s="77">
        <f t="shared" si="12"/>
        <v>35305.599999999999</v>
      </c>
    </row>
    <row r="196" spans="1:16" ht="56.25" x14ac:dyDescent="0.25">
      <c r="A196" s="208">
        <v>7</v>
      </c>
      <c r="B196" s="209" t="s">
        <v>302</v>
      </c>
      <c r="C196" s="53" t="s">
        <v>303</v>
      </c>
      <c r="D196" s="208" t="s">
        <v>294</v>
      </c>
      <c r="E196" s="214">
        <v>611.24</v>
      </c>
      <c r="F196" s="22">
        <v>39</v>
      </c>
      <c r="G196" s="212">
        <f t="shared" si="11"/>
        <v>23838.36</v>
      </c>
      <c r="H196" s="213"/>
      <c r="I196" s="213"/>
      <c r="J196" s="213"/>
      <c r="K196" s="213"/>
      <c r="L196" s="213"/>
      <c r="M196" s="213"/>
      <c r="N196" s="206"/>
      <c r="O196" s="206"/>
      <c r="P196" s="77">
        <f t="shared" si="12"/>
        <v>23838.36</v>
      </c>
    </row>
    <row r="197" spans="1:16" ht="33.75" x14ac:dyDescent="0.25">
      <c r="A197" s="208">
        <v>8</v>
      </c>
      <c r="B197" s="209" t="s">
        <v>304</v>
      </c>
      <c r="C197" s="53" t="s">
        <v>305</v>
      </c>
      <c r="D197" s="208" t="s">
        <v>294</v>
      </c>
      <c r="E197" s="214">
        <v>1018.34</v>
      </c>
      <c r="F197" s="22">
        <v>24</v>
      </c>
      <c r="G197" s="212">
        <f t="shared" si="11"/>
        <v>24440.16</v>
      </c>
      <c r="H197" s="213"/>
      <c r="I197" s="213"/>
      <c r="J197" s="213"/>
      <c r="K197" s="213"/>
      <c r="L197" s="213"/>
      <c r="M197" s="213"/>
      <c r="N197" s="206"/>
      <c r="O197" s="206"/>
      <c r="P197" s="77">
        <f t="shared" si="12"/>
        <v>24440.16</v>
      </c>
    </row>
    <row r="198" spans="1:16" ht="45" x14ac:dyDescent="0.25">
      <c r="A198" s="208">
        <v>9</v>
      </c>
      <c r="B198" s="209" t="s">
        <v>306</v>
      </c>
      <c r="C198" s="53" t="s">
        <v>307</v>
      </c>
      <c r="D198" s="208" t="s">
        <v>294</v>
      </c>
      <c r="E198" s="214">
        <v>475.54</v>
      </c>
      <c r="F198" s="22">
        <v>33</v>
      </c>
      <c r="G198" s="212">
        <f t="shared" si="11"/>
        <v>15692.820000000002</v>
      </c>
      <c r="H198" s="213"/>
      <c r="I198" s="213"/>
      <c r="J198" s="213"/>
      <c r="K198" s="213"/>
      <c r="L198" s="213"/>
      <c r="M198" s="213"/>
      <c r="N198" s="206"/>
      <c r="O198" s="206"/>
      <c r="P198" s="77">
        <f t="shared" si="12"/>
        <v>15692.820000000002</v>
      </c>
    </row>
    <row r="199" spans="1:16" ht="22.5" x14ac:dyDescent="0.25">
      <c r="A199" s="208">
        <v>10</v>
      </c>
      <c r="B199" s="209" t="s">
        <v>308</v>
      </c>
      <c r="C199" s="53" t="s">
        <v>309</v>
      </c>
      <c r="D199" s="208" t="s">
        <v>294</v>
      </c>
      <c r="E199" s="214">
        <v>290.27999999999997</v>
      </c>
      <c r="F199" s="22">
        <v>85</v>
      </c>
      <c r="G199" s="212">
        <f t="shared" si="11"/>
        <v>24673.8</v>
      </c>
      <c r="H199" s="213"/>
      <c r="I199" s="213"/>
      <c r="J199" s="213"/>
      <c r="K199" s="213"/>
      <c r="L199" s="213"/>
      <c r="M199" s="213"/>
      <c r="N199" s="206"/>
      <c r="O199" s="206"/>
      <c r="P199" s="77">
        <f t="shared" si="12"/>
        <v>24673.8</v>
      </c>
    </row>
    <row r="200" spans="1:16" ht="22.5" x14ac:dyDescent="0.25">
      <c r="A200" s="208">
        <v>11</v>
      </c>
      <c r="B200" s="209" t="s">
        <v>194</v>
      </c>
      <c r="C200" s="53" t="s">
        <v>195</v>
      </c>
      <c r="D200" s="208" t="s">
        <v>43</v>
      </c>
      <c r="E200" s="214">
        <v>578.20000000000005</v>
      </c>
      <c r="F200" s="22">
        <v>0</v>
      </c>
      <c r="G200" s="212">
        <f t="shared" si="11"/>
        <v>0</v>
      </c>
      <c r="H200" s="213"/>
      <c r="I200" s="213"/>
      <c r="J200" s="213"/>
      <c r="K200" s="213"/>
      <c r="L200" s="213"/>
      <c r="M200" s="213"/>
      <c r="N200" s="206"/>
      <c r="O200" s="206"/>
      <c r="P200" s="77">
        <f t="shared" si="12"/>
        <v>0</v>
      </c>
    </row>
    <row r="201" spans="1:16" ht="45" x14ac:dyDescent="0.25">
      <c r="A201" s="208">
        <v>12</v>
      </c>
      <c r="B201" s="22" t="s">
        <v>310</v>
      </c>
      <c r="C201" s="53" t="s">
        <v>311</v>
      </c>
      <c r="D201" s="208" t="s">
        <v>294</v>
      </c>
      <c r="E201" s="214">
        <v>501</v>
      </c>
      <c r="F201" s="22">
        <v>3</v>
      </c>
      <c r="G201" s="218">
        <f t="shared" si="11"/>
        <v>1503</v>
      </c>
      <c r="H201" s="213"/>
      <c r="I201" s="213"/>
      <c r="J201" s="213"/>
      <c r="K201" s="213"/>
      <c r="L201" s="213"/>
      <c r="M201" s="213"/>
      <c r="N201" s="206"/>
      <c r="O201" s="206"/>
      <c r="P201" s="77">
        <f t="shared" si="12"/>
        <v>1503</v>
      </c>
    </row>
    <row r="202" spans="1:16" ht="67.5" x14ac:dyDescent="0.25">
      <c r="A202" s="208">
        <v>13</v>
      </c>
      <c r="B202" s="215" t="s">
        <v>312</v>
      </c>
      <c r="C202" s="220" t="s">
        <v>313</v>
      </c>
      <c r="D202" s="221" t="s">
        <v>294</v>
      </c>
      <c r="E202" s="222">
        <v>750</v>
      </c>
      <c r="F202" s="219"/>
      <c r="G202" s="222"/>
      <c r="H202" s="223"/>
      <c r="I202" s="224"/>
      <c r="J202" s="213"/>
      <c r="K202" s="213"/>
      <c r="L202" s="213"/>
      <c r="M202" s="213"/>
      <c r="N202" s="213">
        <v>3</v>
      </c>
      <c r="O202" s="215">
        <f>E202*N202</f>
        <v>2250</v>
      </c>
      <c r="P202" s="216">
        <f>O202</f>
        <v>2250</v>
      </c>
    </row>
    <row r="203" spans="1:16" ht="22.5" x14ac:dyDescent="0.25">
      <c r="A203" s="208">
        <v>14</v>
      </c>
      <c r="B203" s="209" t="s">
        <v>291</v>
      </c>
      <c r="C203" s="225" t="s">
        <v>314</v>
      </c>
      <c r="D203" s="221" t="s">
        <v>315</v>
      </c>
      <c r="E203" s="222">
        <v>139830</v>
      </c>
      <c r="F203" s="219">
        <v>0.26</v>
      </c>
      <c r="G203" s="222">
        <f>E203*F203</f>
        <v>36355.800000000003</v>
      </c>
      <c r="H203" s="206"/>
      <c r="I203" s="206"/>
      <c r="J203" s="206"/>
      <c r="K203" s="206"/>
      <c r="L203" s="206"/>
      <c r="M203" s="206"/>
      <c r="N203" s="206"/>
      <c r="O203" s="215"/>
      <c r="P203" s="77">
        <f>G203</f>
        <v>36355.800000000003</v>
      </c>
    </row>
    <row r="204" spans="1:16" ht="33.75" x14ac:dyDescent="0.25">
      <c r="A204" s="208">
        <v>15</v>
      </c>
      <c r="B204" s="209" t="s">
        <v>64</v>
      </c>
      <c r="C204" s="226" t="s">
        <v>316</v>
      </c>
      <c r="D204" s="221" t="s">
        <v>294</v>
      </c>
      <c r="E204" s="222">
        <v>971.14</v>
      </c>
      <c r="F204" s="219">
        <v>109</v>
      </c>
      <c r="G204" s="222">
        <f>E204*F204</f>
        <v>105854.26</v>
      </c>
      <c r="H204" s="206"/>
      <c r="I204" s="206"/>
      <c r="J204" s="206"/>
      <c r="K204" s="206"/>
      <c r="L204" s="206"/>
      <c r="M204" s="206"/>
      <c r="N204" s="206"/>
      <c r="O204" s="215"/>
      <c r="P204" s="77">
        <f t="shared" ref="P204:P211" si="13">G204</f>
        <v>105854.26</v>
      </c>
    </row>
    <row r="205" spans="1:16" ht="67.5" x14ac:dyDescent="0.25">
      <c r="A205" s="208">
        <v>16</v>
      </c>
      <c r="B205" s="22" t="s">
        <v>317</v>
      </c>
      <c r="C205" s="226" t="s">
        <v>318</v>
      </c>
      <c r="D205" s="221" t="s">
        <v>19</v>
      </c>
      <c r="E205" s="222">
        <v>2500</v>
      </c>
      <c r="F205" s="219">
        <v>12</v>
      </c>
      <c r="G205" s="222">
        <f t="shared" ref="G205:G213" si="14">E205*F205</f>
        <v>30000</v>
      </c>
      <c r="H205" s="206"/>
      <c r="I205" s="206"/>
      <c r="J205" s="206"/>
      <c r="K205" s="206"/>
      <c r="L205" s="206"/>
      <c r="M205" s="206"/>
      <c r="N205" s="206"/>
      <c r="O205" s="215"/>
      <c r="P205" s="77">
        <f t="shared" si="13"/>
        <v>30000</v>
      </c>
    </row>
    <row r="206" spans="1:16" ht="67.5" x14ac:dyDescent="0.25">
      <c r="A206" s="208">
        <v>17</v>
      </c>
      <c r="B206" s="22" t="s">
        <v>319</v>
      </c>
      <c r="C206" s="226" t="s">
        <v>320</v>
      </c>
      <c r="D206" s="221" t="s">
        <v>19</v>
      </c>
      <c r="E206" s="222">
        <v>2500</v>
      </c>
      <c r="F206" s="219">
        <v>12</v>
      </c>
      <c r="G206" s="222">
        <f t="shared" si="14"/>
        <v>30000</v>
      </c>
      <c r="H206" s="206"/>
      <c r="I206" s="206"/>
      <c r="J206" s="206"/>
      <c r="K206" s="206"/>
      <c r="L206" s="206"/>
      <c r="M206" s="206"/>
      <c r="N206" s="206"/>
      <c r="O206" s="215"/>
      <c r="P206" s="77">
        <f t="shared" si="13"/>
        <v>30000</v>
      </c>
    </row>
    <row r="207" spans="1:16" ht="90" x14ac:dyDescent="0.25">
      <c r="A207" s="208">
        <v>18</v>
      </c>
      <c r="B207" s="22" t="s">
        <v>25</v>
      </c>
      <c r="C207" s="226" t="s">
        <v>321</v>
      </c>
      <c r="D207" s="221" t="s">
        <v>294</v>
      </c>
      <c r="E207" s="222">
        <v>2500</v>
      </c>
      <c r="F207" s="219">
        <v>12</v>
      </c>
      <c r="G207" s="222">
        <f t="shared" si="14"/>
        <v>30000</v>
      </c>
      <c r="H207" s="206"/>
      <c r="I207" s="206"/>
      <c r="J207" s="206"/>
      <c r="K207" s="206"/>
      <c r="L207" s="206"/>
      <c r="M207" s="206"/>
      <c r="N207" s="206"/>
      <c r="O207" s="215"/>
      <c r="P207" s="77">
        <f t="shared" si="13"/>
        <v>30000</v>
      </c>
    </row>
    <row r="208" spans="1:16" ht="45" x14ac:dyDescent="0.25">
      <c r="A208" s="208">
        <v>19</v>
      </c>
      <c r="B208" s="22" t="s">
        <v>322</v>
      </c>
      <c r="C208" s="225" t="s">
        <v>323</v>
      </c>
      <c r="D208" s="221" t="s">
        <v>294</v>
      </c>
      <c r="E208" s="222">
        <v>750</v>
      </c>
      <c r="F208" s="219">
        <v>12</v>
      </c>
      <c r="G208" s="222">
        <f t="shared" si="14"/>
        <v>9000</v>
      </c>
      <c r="H208" s="206"/>
      <c r="I208" s="206"/>
      <c r="J208" s="206"/>
      <c r="K208" s="206"/>
      <c r="L208" s="206"/>
      <c r="M208" s="206"/>
      <c r="N208" s="206"/>
      <c r="O208" s="215"/>
      <c r="P208" s="227">
        <f t="shared" si="13"/>
        <v>9000</v>
      </c>
    </row>
    <row r="209" spans="1:16" ht="90" x14ac:dyDescent="0.25">
      <c r="A209" s="208">
        <v>20</v>
      </c>
      <c r="B209" s="22" t="s">
        <v>304</v>
      </c>
      <c r="C209" s="225" t="s">
        <v>324</v>
      </c>
      <c r="D209" s="221" t="s">
        <v>294</v>
      </c>
      <c r="E209" s="222">
        <v>900</v>
      </c>
      <c r="F209" s="219">
        <v>12</v>
      </c>
      <c r="G209" s="222">
        <f t="shared" si="14"/>
        <v>10800</v>
      </c>
      <c r="H209" s="206"/>
      <c r="I209" s="206"/>
      <c r="J209" s="206"/>
      <c r="K209" s="206"/>
      <c r="L209" s="206"/>
      <c r="M209" s="206"/>
      <c r="N209" s="206"/>
      <c r="O209" s="215"/>
      <c r="P209" s="227">
        <f t="shared" si="13"/>
        <v>10800</v>
      </c>
    </row>
    <row r="210" spans="1:16" ht="78.75" x14ac:dyDescent="0.25">
      <c r="A210" s="208">
        <v>21</v>
      </c>
      <c r="B210" s="215"/>
      <c r="C210" s="226" t="s">
        <v>325</v>
      </c>
      <c r="D210" s="221" t="s">
        <v>294</v>
      </c>
      <c r="E210" s="222">
        <v>800</v>
      </c>
      <c r="F210" s="219">
        <v>10</v>
      </c>
      <c r="G210" s="222">
        <f t="shared" si="14"/>
        <v>8000</v>
      </c>
      <c r="H210" s="206"/>
      <c r="I210" s="206"/>
      <c r="J210" s="206"/>
      <c r="K210" s="206"/>
      <c r="L210" s="206"/>
      <c r="M210" s="206"/>
      <c r="N210" s="206"/>
      <c r="O210" s="215"/>
      <c r="P210" s="77">
        <f t="shared" si="13"/>
        <v>8000</v>
      </c>
    </row>
    <row r="211" spans="1:16" ht="22.5" x14ac:dyDescent="0.25">
      <c r="A211" s="208">
        <v>22</v>
      </c>
      <c r="B211" s="22" t="s">
        <v>196</v>
      </c>
      <c r="C211" s="226" t="s">
        <v>326</v>
      </c>
      <c r="D211" s="221" t="s">
        <v>43</v>
      </c>
      <c r="E211" s="222">
        <v>2301</v>
      </c>
      <c r="F211" s="219">
        <v>20</v>
      </c>
      <c r="G211" s="222">
        <f t="shared" si="14"/>
        <v>46020</v>
      </c>
      <c r="H211" s="206"/>
      <c r="I211" s="206"/>
      <c r="J211" s="206"/>
      <c r="K211" s="206"/>
      <c r="L211" s="206"/>
      <c r="M211" s="206"/>
      <c r="N211" s="206"/>
      <c r="O211" s="215"/>
      <c r="P211" s="77">
        <f t="shared" si="13"/>
        <v>46020</v>
      </c>
    </row>
    <row r="212" spans="1:16" ht="67.5" x14ac:dyDescent="0.25">
      <c r="A212" s="208">
        <v>23</v>
      </c>
      <c r="B212" s="22"/>
      <c r="C212" s="226" t="s">
        <v>327</v>
      </c>
      <c r="D212" s="221" t="s">
        <v>294</v>
      </c>
      <c r="E212" s="222">
        <v>2000</v>
      </c>
      <c r="F212" s="222"/>
      <c r="G212" s="222"/>
      <c r="H212" s="215"/>
      <c r="I212" s="215"/>
      <c r="J212" s="206"/>
      <c r="K212" s="206"/>
      <c r="L212" s="206"/>
      <c r="M212" s="206"/>
      <c r="N212" s="215">
        <v>1</v>
      </c>
      <c r="O212" s="215">
        <v>2000</v>
      </c>
      <c r="P212" s="216">
        <f>O212</f>
        <v>2000</v>
      </c>
    </row>
    <row r="213" spans="1:16" ht="45" x14ac:dyDescent="0.25">
      <c r="A213" s="208">
        <v>24</v>
      </c>
      <c r="B213" s="22" t="s">
        <v>328</v>
      </c>
      <c r="C213" s="228" t="s">
        <v>329</v>
      </c>
      <c r="D213" s="221" t="s">
        <v>294</v>
      </c>
      <c r="E213" s="229">
        <v>50000</v>
      </c>
      <c r="F213" s="222">
        <v>1</v>
      </c>
      <c r="G213" s="222">
        <f t="shared" si="14"/>
        <v>50000</v>
      </c>
      <c r="H213" s="206"/>
      <c r="I213" s="206"/>
      <c r="J213" s="206"/>
      <c r="K213" s="206"/>
      <c r="L213" s="206"/>
      <c r="M213" s="206"/>
      <c r="N213" s="206"/>
      <c r="O213" s="215"/>
      <c r="P213" s="77">
        <f>G213</f>
        <v>50000</v>
      </c>
    </row>
    <row r="214" spans="1:16" ht="33.75" x14ac:dyDescent="0.25">
      <c r="A214" s="208">
        <v>25</v>
      </c>
      <c r="B214" s="22" t="s">
        <v>330</v>
      </c>
      <c r="C214" s="228" t="s">
        <v>331</v>
      </c>
      <c r="D214" s="221" t="s">
        <v>294</v>
      </c>
      <c r="E214" s="229">
        <v>700</v>
      </c>
      <c r="F214" s="222"/>
      <c r="G214" s="222"/>
      <c r="H214" s="215"/>
      <c r="I214" s="215"/>
      <c r="J214" s="206"/>
      <c r="K214" s="206"/>
      <c r="L214" s="206">
        <v>3</v>
      </c>
      <c r="M214" s="206">
        <f>L214*E214</f>
        <v>2100</v>
      </c>
      <c r="N214" s="206"/>
      <c r="O214" s="215"/>
      <c r="P214" s="216">
        <f>M214</f>
        <v>2100</v>
      </c>
    </row>
    <row r="215" spans="1:16" ht="56.25" x14ac:dyDescent="0.25">
      <c r="A215" s="208">
        <v>26</v>
      </c>
      <c r="B215" s="22" t="s">
        <v>332</v>
      </c>
      <c r="C215" s="228" t="s">
        <v>333</v>
      </c>
      <c r="D215" s="221" t="s">
        <v>294</v>
      </c>
      <c r="E215" s="229">
        <v>700</v>
      </c>
      <c r="F215" s="222"/>
      <c r="G215" s="222"/>
      <c r="H215" s="215"/>
      <c r="I215" s="215"/>
      <c r="J215" s="206"/>
      <c r="K215" s="206"/>
      <c r="L215" s="206">
        <v>3</v>
      </c>
      <c r="M215" s="206">
        <f>L215*E215</f>
        <v>2100</v>
      </c>
      <c r="N215" s="206"/>
      <c r="O215" s="215"/>
      <c r="P215" s="216">
        <f>M215</f>
        <v>2100</v>
      </c>
    </row>
    <row r="216" spans="1:16" ht="67.5" x14ac:dyDescent="0.25">
      <c r="A216" s="208">
        <v>27</v>
      </c>
      <c r="B216" s="22" t="s">
        <v>160</v>
      </c>
      <c r="C216" s="228" t="s">
        <v>334</v>
      </c>
      <c r="D216" s="221" t="s">
        <v>294</v>
      </c>
      <c r="E216" s="229">
        <v>2590</v>
      </c>
      <c r="F216" s="222">
        <v>1</v>
      </c>
      <c r="G216" s="222">
        <f>F216*E216</f>
        <v>2590</v>
      </c>
      <c r="H216" s="215"/>
      <c r="I216" s="215"/>
      <c r="J216" s="206"/>
      <c r="K216" s="206"/>
      <c r="L216" s="206"/>
      <c r="M216" s="206"/>
      <c r="N216" s="206"/>
      <c r="O216" s="215"/>
      <c r="P216" s="77">
        <f>G216</f>
        <v>2590</v>
      </c>
    </row>
    <row r="217" spans="1:16" ht="67.5" x14ac:dyDescent="0.25">
      <c r="A217" s="208">
        <v>28</v>
      </c>
      <c r="B217" s="22" t="s">
        <v>335</v>
      </c>
      <c r="C217" s="228" t="s">
        <v>336</v>
      </c>
      <c r="D217" s="221" t="s">
        <v>294</v>
      </c>
      <c r="E217" s="229">
        <v>2590</v>
      </c>
      <c r="F217" s="222">
        <v>1</v>
      </c>
      <c r="G217" s="222">
        <f t="shared" ref="G217:G226" si="15">F217*E217</f>
        <v>2590</v>
      </c>
      <c r="H217" s="215"/>
      <c r="I217" s="215"/>
      <c r="J217" s="206"/>
      <c r="K217" s="206"/>
      <c r="L217" s="206"/>
      <c r="M217" s="206"/>
      <c r="N217" s="206"/>
      <c r="O217" s="215"/>
      <c r="P217" s="77">
        <f t="shared" ref="P217:P226" si="16">G217</f>
        <v>2590</v>
      </c>
    </row>
    <row r="218" spans="1:16" ht="78.75" x14ac:dyDescent="0.25">
      <c r="A218" s="208">
        <v>29</v>
      </c>
      <c r="B218" s="22" t="s">
        <v>337</v>
      </c>
      <c r="C218" s="228" t="s">
        <v>338</v>
      </c>
      <c r="D218" s="221" t="s">
        <v>294</v>
      </c>
      <c r="E218" s="229">
        <v>5180.2</v>
      </c>
      <c r="F218" s="222">
        <v>1</v>
      </c>
      <c r="G218" s="222">
        <f t="shared" si="15"/>
        <v>5180.2</v>
      </c>
      <c r="H218" s="215"/>
      <c r="I218" s="215"/>
      <c r="J218" s="206"/>
      <c r="K218" s="206"/>
      <c r="L218" s="206"/>
      <c r="M218" s="206"/>
      <c r="N218" s="206"/>
      <c r="O218" s="215"/>
      <c r="P218" s="77">
        <f t="shared" si="16"/>
        <v>5180.2</v>
      </c>
    </row>
    <row r="219" spans="1:16" ht="78.75" x14ac:dyDescent="0.25">
      <c r="A219" s="208">
        <v>30</v>
      </c>
      <c r="B219" s="22" t="s">
        <v>339</v>
      </c>
      <c r="C219" s="228" t="s">
        <v>340</v>
      </c>
      <c r="D219" s="221" t="s">
        <v>294</v>
      </c>
      <c r="E219" s="229">
        <v>5180.2</v>
      </c>
      <c r="F219" s="222">
        <v>1</v>
      </c>
      <c r="G219" s="222">
        <f t="shared" si="15"/>
        <v>5180.2</v>
      </c>
      <c r="H219" s="215"/>
      <c r="I219" s="215"/>
      <c r="J219" s="206"/>
      <c r="K219" s="206"/>
      <c r="L219" s="206"/>
      <c r="M219" s="206"/>
      <c r="N219" s="206"/>
      <c r="O219" s="215"/>
      <c r="P219" s="77">
        <f t="shared" si="16"/>
        <v>5180.2</v>
      </c>
    </row>
    <row r="220" spans="1:16" ht="67.5" x14ac:dyDescent="0.25">
      <c r="A220" s="208">
        <v>31</v>
      </c>
      <c r="B220" s="22" t="s">
        <v>337</v>
      </c>
      <c r="C220" s="228" t="s">
        <v>341</v>
      </c>
      <c r="D220" s="221" t="s">
        <v>294</v>
      </c>
      <c r="E220" s="229">
        <v>4377.8</v>
      </c>
      <c r="F220" s="222">
        <v>1</v>
      </c>
      <c r="G220" s="222">
        <f t="shared" si="15"/>
        <v>4377.8</v>
      </c>
      <c r="H220" s="215"/>
      <c r="I220" s="215"/>
      <c r="J220" s="206"/>
      <c r="K220" s="206"/>
      <c r="L220" s="206"/>
      <c r="M220" s="206"/>
      <c r="N220" s="206"/>
      <c r="O220" s="215"/>
      <c r="P220" s="77">
        <f t="shared" si="16"/>
        <v>4377.8</v>
      </c>
    </row>
    <row r="221" spans="1:16" ht="67.5" x14ac:dyDescent="0.25">
      <c r="A221" s="208">
        <v>32</v>
      </c>
      <c r="B221" s="22" t="s">
        <v>339</v>
      </c>
      <c r="C221" s="228" t="s">
        <v>342</v>
      </c>
      <c r="D221" s="221" t="s">
        <v>294</v>
      </c>
      <c r="E221" s="229">
        <v>4377.8</v>
      </c>
      <c r="F221" s="222">
        <v>1</v>
      </c>
      <c r="G221" s="222">
        <f t="shared" si="15"/>
        <v>4377.8</v>
      </c>
      <c r="H221" s="215"/>
      <c r="I221" s="215"/>
      <c r="J221" s="206"/>
      <c r="K221" s="206"/>
      <c r="L221" s="206"/>
      <c r="M221" s="206"/>
      <c r="N221" s="206"/>
      <c r="O221" s="215"/>
      <c r="P221" s="77">
        <f t="shared" si="16"/>
        <v>4377.8</v>
      </c>
    </row>
    <row r="222" spans="1:16" ht="33.75" x14ac:dyDescent="0.25">
      <c r="A222" s="208">
        <v>33</v>
      </c>
      <c r="B222" s="230" t="s">
        <v>343</v>
      </c>
      <c r="C222" s="231" t="s">
        <v>344</v>
      </c>
      <c r="D222" s="232" t="s">
        <v>294</v>
      </c>
      <c r="E222" s="233">
        <v>328.04</v>
      </c>
      <c r="F222" s="234">
        <v>0</v>
      </c>
      <c r="G222" s="234">
        <f t="shared" si="15"/>
        <v>0</v>
      </c>
      <c r="H222" s="235"/>
      <c r="I222" s="235"/>
      <c r="J222" s="236"/>
      <c r="K222" s="236"/>
      <c r="L222" s="236"/>
      <c r="M222" s="236"/>
      <c r="N222" s="236"/>
      <c r="O222" s="235"/>
      <c r="P222" s="237">
        <f t="shared" si="16"/>
        <v>0</v>
      </c>
    </row>
    <row r="223" spans="1:16" ht="45" x14ac:dyDescent="0.25">
      <c r="A223" s="208">
        <v>34</v>
      </c>
      <c r="B223" s="22" t="s">
        <v>343</v>
      </c>
      <c r="C223" s="228" t="s">
        <v>345</v>
      </c>
      <c r="D223" s="221" t="s">
        <v>294</v>
      </c>
      <c r="E223" s="229">
        <v>318.60000000000002</v>
      </c>
      <c r="F223" s="222">
        <v>6</v>
      </c>
      <c r="G223" s="222">
        <f t="shared" si="15"/>
        <v>1911.6000000000001</v>
      </c>
      <c r="H223" s="215"/>
      <c r="I223" s="215"/>
      <c r="J223" s="206"/>
      <c r="K223" s="206"/>
      <c r="L223" s="206"/>
      <c r="M223" s="206"/>
      <c r="N223" s="206"/>
      <c r="O223" s="215"/>
      <c r="P223" s="77">
        <f t="shared" si="16"/>
        <v>1911.6000000000001</v>
      </c>
    </row>
    <row r="224" spans="1:16" ht="22.5" x14ac:dyDescent="0.25">
      <c r="A224" s="208">
        <v>35</v>
      </c>
      <c r="B224" s="22" t="s">
        <v>343</v>
      </c>
      <c r="C224" s="228" t="s">
        <v>346</v>
      </c>
      <c r="D224" s="221" t="s">
        <v>294</v>
      </c>
      <c r="E224" s="229">
        <v>1652</v>
      </c>
      <c r="F224" s="222">
        <v>0</v>
      </c>
      <c r="G224" s="222">
        <f t="shared" si="15"/>
        <v>0</v>
      </c>
      <c r="H224" s="215"/>
      <c r="I224" s="215"/>
      <c r="J224" s="206"/>
      <c r="K224" s="206"/>
      <c r="L224" s="206"/>
      <c r="M224" s="206"/>
      <c r="N224" s="206"/>
      <c r="O224" s="215"/>
      <c r="P224" s="77">
        <f t="shared" si="16"/>
        <v>0</v>
      </c>
    </row>
    <row r="225" spans="1:16" ht="67.5" x14ac:dyDescent="0.25">
      <c r="A225" s="208">
        <v>36</v>
      </c>
      <c r="B225" s="22" t="s">
        <v>343</v>
      </c>
      <c r="C225" s="228" t="s">
        <v>347</v>
      </c>
      <c r="D225" s="221" t="s">
        <v>294</v>
      </c>
      <c r="E225" s="229">
        <v>1000</v>
      </c>
      <c r="F225" s="222">
        <v>2</v>
      </c>
      <c r="G225" s="222">
        <f t="shared" si="15"/>
        <v>2000</v>
      </c>
      <c r="H225" s="206"/>
      <c r="I225" s="206"/>
      <c r="J225" s="206"/>
      <c r="K225" s="206"/>
      <c r="L225" s="206"/>
      <c r="M225" s="206"/>
      <c r="N225" s="206"/>
      <c r="O225" s="215"/>
      <c r="P225" s="77">
        <f t="shared" si="16"/>
        <v>2000</v>
      </c>
    </row>
    <row r="226" spans="1:16" ht="45" x14ac:dyDescent="0.25">
      <c r="A226" s="208">
        <v>37</v>
      </c>
      <c r="B226" s="238"/>
      <c r="C226" s="239" t="s">
        <v>348</v>
      </c>
      <c r="D226" s="221" t="s">
        <v>294</v>
      </c>
      <c r="E226" s="229">
        <v>5000</v>
      </c>
      <c r="F226" s="222">
        <v>1</v>
      </c>
      <c r="G226" s="222">
        <f t="shared" si="15"/>
        <v>5000</v>
      </c>
      <c r="H226" s="240"/>
      <c r="I226" s="205"/>
      <c r="J226" s="240"/>
      <c r="K226" s="205"/>
      <c r="L226" s="206"/>
      <c r="M226" s="206"/>
      <c r="N226" s="240"/>
      <c r="O226" s="241"/>
      <c r="P226" s="77">
        <f t="shared" si="16"/>
        <v>5000</v>
      </c>
    </row>
    <row r="227" spans="1:16" x14ac:dyDescent="0.25">
      <c r="A227" s="242" t="s">
        <v>248</v>
      </c>
      <c r="B227" s="243"/>
      <c r="C227" s="243"/>
      <c r="D227" s="242"/>
      <c r="E227" s="242"/>
      <c r="F227" s="242"/>
      <c r="G227" s="244">
        <f>SUM(G190:G226)</f>
        <v>625619.9</v>
      </c>
      <c r="H227" s="245">
        <f>I212+I202+I214+I215</f>
        <v>0</v>
      </c>
      <c r="I227" s="246"/>
      <c r="J227" s="247">
        <v>0</v>
      </c>
      <c r="K227" s="248"/>
      <c r="L227" s="249"/>
      <c r="M227" s="249">
        <f>M214+M215</f>
        <v>4200</v>
      </c>
      <c r="N227" s="250" t="s">
        <v>268</v>
      </c>
      <c r="O227" s="205">
        <f>SUM(O190:O221)</f>
        <v>132798.62</v>
      </c>
      <c r="P227" s="251">
        <f>SUM(P190:P226)</f>
        <v>762618.5199999999</v>
      </c>
    </row>
    <row r="229" spans="1:16" x14ac:dyDescent="0.25">
      <c r="A229" s="252" t="s">
        <v>349</v>
      </c>
      <c r="B229" s="252"/>
      <c r="C229" s="252"/>
      <c r="D229" s="252"/>
      <c r="E229" s="252"/>
      <c r="F229" s="252"/>
      <c r="G229" s="252"/>
      <c r="H229" s="252"/>
      <c r="I229" s="252"/>
      <c r="J229" s="253"/>
      <c r="K229" s="253"/>
      <c r="L229" s="253"/>
      <c r="M229" s="253"/>
      <c r="N229" s="254"/>
      <c r="O229" s="255"/>
    </row>
    <row r="230" spans="1:16" x14ac:dyDescent="0.25">
      <c r="A230" s="256" t="s">
        <v>350</v>
      </c>
      <c r="B230" s="257"/>
      <c r="C230" s="257"/>
      <c r="D230" s="253"/>
      <c r="E230" s="258"/>
      <c r="F230" s="258"/>
      <c r="G230" s="258"/>
      <c r="H230" s="258"/>
      <c r="I230" s="258"/>
      <c r="J230" s="258"/>
      <c r="K230" s="258"/>
      <c r="L230" s="258"/>
      <c r="M230" s="258"/>
      <c r="N230" s="254"/>
      <c r="O230" s="259"/>
    </row>
    <row r="231" spans="1:16" x14ac:dyDescent="0.25">
      <c r="A231" s="260" t="s">
        <v>2</v>
      </c>
      <c r="B231" s="257"/>
      <c r="C231" s="257"/>
      <c r="D231" s="257"/>
      <c r="E231" s="257"/>
      <c r="F231" s="257"/>
      <c r="G231" s="257"/>
      <c r="H231" s="257"/>
      <c r="I231" s="257"/>
      <c r="J231" s="257"/>
      <c r="K231" s="257"/>
      <c r="L231" s="257"/>
      <c r="M231" s="257"/>
      <c r="N231" s="254"/>
      <c r="O231" s="260"/>
    </row>
    <row r="232" spans="1:16" x14ac:dyDescent="0.25">
      <c r="A232" s="260" t="s">
        <v>351</v>
      </c>
      <c r="B232" s="257"/>
      <c r="C232" s="257"/>
      <c r="D232" s="258"/>
      <c r="E232" s="258"/>
      <c r="F232" s="258"/>
      <c r="G232" s="258"/>
      <c r="H232" s="258"/>
      <c r="I232" s="258"/>
      <c r="J232" s="258"/>
      <c r="K232" s="258"/>
      <c r="L232" s="258"/>
      <c r="M232" s="258"/>
      <c r="N232" s="254"/>
      <c r="O232" s="197"/>
    </row>
    <row r="233" spans="1:16" x14ac:dyDescent="0.25">
      <c r="A233" s="261" t="s">
        <v>352</v>
      </c>
      <c r="B233" s="261"/>
      <c r="C233" s="261"/>
      <c r="D233" s="261"/>
      <c r="E233" s="262"/>
      <c r="F233" s="262"/>
      <c r="G233" s="262"/>
      <c r="H233" s="262"/>
      <c r="I233" s="262"/>
      <c r="J233" s="262"/>
      <c r="K233" s="262"/>
      <c r="L233" s="262"/>
      <c r="M233" s="262"/>
      <c r="N233" s="254"/>
      <c r="O233" s="263"/>
    </row>
    <row r="234" spans="1:16" x14ac:dyDescent="0.25">
      <c r="A234" s="264" t="s">
        <v>5</v>
      </c>
      <c r="B234" s="265" t="s">
        <v>249</v>
      </c>
      <c r="C234" s="264" t="s">
        <v>6</v>
      </c>
      <c r="D234" s="266" t="s">
        <v>7</v>
      </c>
      <c r="E234" s="267" t="s">
        <v>353</v>
      </c>
      <c r="F234" s="268" t="s">
        <v>9</v>
      </c>
      <c r="G234" s="268"/>
      <c r="H234" s="268" t="s">
        <v>10</v>
      </c>
      <c r="I234" s="268"/>
      <c r="J234" s="268" t="s">
        <v>11</v>
      </c>
      <c r="K234" s="268"/>
      <c r="L234" s="268" t="s">
        <v>12</v>
      </c>
      <c r="M234" s="268"/>
      <c r="N234" s="254"/>
      <c r="O234" s="269"/>
    </row>
    <row r="235" spans="1:16" ht="34.5" x14ac:dyDescent="0.25">
      <c r="A235" s="270"/>
      <c r="B235" s="271"/>
      <c r="C235" s="270"/>
      <c r="D235" s="272"/>
      <c r="E235" s="267"/>
      <c r="F235" s="273" t="s">
        <v>15</v>
      </c>
      <c r="G235" s="274" t="s">
        <v>16</v>
      </c>
      <c r="H235" s="264" t="s">
        <v>15</v>
      </c>
      <c r="I235" s="274" t="s">
        <v>16</v>
      </c>
      <c r="J235" s="264" t="s">
        <v>15</v>
      </c>
      <c r="K235" s="274" t="s">
        <v>16</v>
      </c>
      <c r="L235" s="264" t="s">
        <v>15</v>
      </c>
      <c r="M235" s="274" t="s">
        <v>16</v>
      </c>
      <c r="N235" s="254"/>
      <c r="O235" s="275" t="s">
        <v>16</v>
      </c>
    </row>
    <row r="236" spans="1:16" ht="22.5" x14ac:dyDescent="0.25">
      <c r="A236" s="276">
        <v>1</v>
      </c>
      <c r="B236" s="264" t="s">
        <v>354</v>
      </c>
      <c r="C236" s="277" t="s">
        <v>355</v>
      </c>
      <c r="D236" s="278" t="s">
        <v>22</v>
      </c>
      <c r="E236" s="279">
        <v>14744</v>
      </c>
      <c r="F236" s="280">
        <v>1</v>
      </c>
      <c r="G236" s="281">
        <v>14744</v>
      </c>
      <c r="H236" s="282"/>
      <c r="I236" s="282"/>
      <c r="J236" s="282"/>
      <c r="K236" s="282"/>
      <c r="L236" s="282"/>
      <c r="M236" s="282"/>
      <c r="N236" s="254"/>
      <c r="O236" s="283"/>
    </row>
    <row r="237" spans="1:16" x14ac:dyDescent="0.25">
      <c r="A237" s="276">
        <v>2</v>
      </c>
      <c r="B237" s="264" t="s">
        <v>196</v>
      </c>
      <c r="C237" s="277" t="s">
        <v>356</v>
      </c>
      <c r="D237" s="278" t="s">
        <v>43</v>
      </c>
      <c r="E237" s="279">
        <v>2301</v>
      </c>
      <c r="F237" s="280">
        <v>20</v>
      </c>
      <c r="G237" s="281">
        <f t="shared" ref="G237:G244" si="17">E237*F237</f>
        <v>46020</v>
      </c>
      <c r="H237" s="282"/>
      <c r="I237" s="282"/>
      <c r="J237" s="282"/>
      <c r="K237" s="282"/>
      <c r="L237" s="282"/>
      <c r="M237" s="282"/>
      <c r="N237" s="254"/>
      <c r="O237" s="283"/>
    </row>
    <row r="238" spans="1:16" ht="112.5" x14ac:dyDescent="0.25">
      <c r="A238" s="276">
        <v>3</v>
      </c>
      <c r="B238" s="264" t="s">
        <v>357</v>
      </c>
      <c r="C238" s="277" t="s">
        <v>358</v>
      </c>
      <c r="D238" s="278" t="s">
        <v>22</v>
      </c>
      <c r="E238" s="279">
        <v>1593</v>
      </c>
      <c r="F238" s="280">
        <v>2</v>
      </c>
      <c r="G238" s="281">
        <f t="shared" si="17"/>
        <v>3186</v>
      </c>
      <c r="H238" s="282"/>
      <c r="I238" s="282"/>
      <c r="J238" s="282"/>
      <c r="K238" s="282"/>
      <c r="L238" s="282"/>
      <c r="M238" s="282"/>
      <c r="N238" s="254"/>
      <c r="O238" s="283"/>
    </row>
    <row r="239" spans="1:16" ht="146.25" x14ac:dyDescent="0.25">
      <c r="A239" s="276">
        <v>4</v>
      </c>
      <c r="B239" s="264" t="s">
        <v>359</v>
      </c>
      <c r="C239" s="277" t="s">
        <v>360</v>
      </c>
      <c r="D239" s="278" t="s">
        <v>22</v>
      </c>
      <c r="E239" s="279">
        <v>890.9</v>
      </c>
      <c r="F239" s="280">
        <v>6</v>
      </c>
      <c r="G239" s="281">
        <f t="shared" si="17"/>
        <v>5345.4</v>
      </c>
      <c r="H239" s="282"/>
      <c r="I239" s="282"/>
      <c r="J239" s="282"/>
      <c r="K239" s="282"/>
      <c r="L239" s="282"/>
      <c r="M239" s="282"/>
      <c r="N239" s="254"/>
      <c r="O239" s="283"/>
    </row>
    <row r="240" spans="1:16" ht="123.75" x14ac:dyDescent="0.25">
      <c r="A240" s="276">
        <v>5</v>
      </c>
      <c r="B240" s="264" t="s">
        <v>361</v>
      </c>
      <c r="C240" s="277" t="s">
        <v>362</v>
      </c>
      <c r="D240" s="278" t="s">
        <v>22</v>
      </c>
      <c r="E240" s="276">
        <v>826</v>
      </c>
      <c r="F240" s="284">
        <v>4</v>
      </c>
      <c r="G240" s="285">
        <f t="shared" si="17"/>
        <v>3304</v>
      </c>
      <c r="H240" s="282"/>
      <c r="I240" s="282"/>
      <c r="J240" s="282"/>
      <c r="K240" s="282"/>
      <c r="L240" s="282"/>
      <c r="M240" s="282"/>
      <c r="N240" s="254"/>
      <c r="O240" s="283"/>
    </row>
    <row r="241" spans="1:15" ht="45" x14ac:dyDescent="0.25">
      <c r="A241" s="276">
        <v>6</v>
      </c>
      <c r="B241" s="264" t="s">
        <v>363</v>
      </c>
      <c r="C241" s="277" t="s">
        <v>364</v>
      </c>
      <c r="D241" s="278" t="s">
        <v>22</v>
      </c>
      <c r="E241" s="286">
        <v>6608</v>
      </c>
      <c r="F241" s="280">
        <v>2</v>
      </c>
      <c r="G241" s="281">
        <f t="shared" si="17"/>
        <v>13216</v>
      </c>
      <c r="H241" s="282"/>
      <c r="I241" s="282"/>
      <c r="J241" s="282"/>
      <c r="K241" s="282"/>
      <c r="L241" s="282"/>
      <c r="M241" s="282"/>
      <c r="N241" s="254"/>
      <c r="O241" s="283"/>
    </row>
    <row r="242" spans="1:15" ht="45" x14ac:dyDescent="0.25">
      <c r="A242" s="276">
        <v>7</v>
      </c>
      <c r="B242" s="264" t="s">
        <v>365</v>
      </c>
      <c r="C242" s="277" t="s">
        <v>366</v>
      </c>
      <c r="D242" s="278" t="s">
        <v>22</v>
      </c>
      <c r="E242" s="286">
        <v>6608</v>
      </c>
      <c r="F242" s="280">
        <v>6</v>
      </c>
      <c r="G242" s="281">
        <f t="shared" si="17"/>
        <v>39648</v>
      </c>
      <c r="H242" s="282"/>
      <c r="I242" s="282"/>
      <c r="J242" s="282"/>
      <c r="K242" s="282"/>
      <c r="L242" s="282"/>
      <c r="M242" s="282"/>
      <c r="N242" s="254"/>
      <c r="O242" s="283"/>
    </row>
    <row r="243" spans="1:15" ht="45" x14ac:dyDescent="0.25">
      <c r="A243" s="276">
        <v>8</v>
      </c>
      <c r="B243" s="264" t="s">
        <v>367</v>
      </c>
      <c r="C243" s="277" t="s">
        <v>368</v>
      </c>
      <c r="D243" s="278" t="s">
        <v>22</v>
      </c>
      <c r="E243" s="286">
        <v>2714</v>
      </c>
      <c r="F243" s="280">
        <v>4</v>
      </c>
      <c r="G243" s="281">
        <f t="shared" si="17"/>
        <v>10856</v>
      </c>
      <c r="H243" s="282"/>
      <c r="I243" s="282"/>
      <c r="J243" s="282"/>
      <c r="K243" s="282"/>
      <c r="L243" s="282"/>
      <c r="M243" s="282"/>
      <c r="N243" s="254"/>
      <c r="O243" s="283"/>
    </row>
    <row r="244" spans="1:15" ht="33.75" x14ac:dyDescent="0.25">
      <c r="A244" s="276">
        <v>9</v>
      </c>
      <c r="B244" s="264" t="s">
        <v>369</v>
      </c>
      <c r="C244" s="277" t="s">
        <v>370</v>
      </c>
      <c r="D244" s="287" t="s">
        <v>22</v>
      </c>
      <c r="E244" s="287">
        <v>323.32</v>
      </c>
      <c r="F244" s="287">
        <v>40</v>
      </c>
      <c r="G244" s="281">
        <f t="shared" si="17"/>
        <v>12932.8</v>
      </c>
      <c r="H244" s="282"/>
      <c r="I244" s="282"/>
      <c r="J244" s="282"/>
      <c r="K244" s="282"/>
      <c r="L244" s="282"/>
      <c r="M244" s="282"/>
      <c r="N244" s="254"/>
      <c r="O244" s="283"/>
    </row>
    <row r="245" spans="1:15" x14ac:dyDescent="0.25">
      <c r="A245" s="288">
        <v>10</v>
      </c>
      <c r="B245" s="289" t="s">
        <v>369</v>
      </c>
      <c r="C245" s="290" t="s">
        <v>371</v>
      </c>
      <c r="D245" s="22" t="s">
        <v>22</v>
      </c>
      <c r="E245" s="22">
        <v>706.82</v>
      </c>
      <c r="F245" s="215">
        <v>6</v>
      </c>
      <c r="G245" s="281">
        <f>E245*F245</f>
        <v>4240.92</v>
      </c>
      <c r="H245" s="22"/>
      <c r="I245" s="22"/>
      <c r="J245" s="22"/>
      <c r="K245" s="291"/>
      <c r="L245" s="291"/>
      <c r="M245" s="291"/>
      <c r="N245" s="291"/>
      <c r="O245" s="292"/>
    </row>
    <row r="246" spans="1:15" x14ac:dyDescent="0.25">
      <c r="A246" s="293">
        <v>11</v>
      </c>
      <c r="B246" s="289" t="s">
        <v>369</v>
      </c>
      <c r="C246" s="290" t="s">
        <v>372</v>
      </c>
      <c r="D246" s="22" t="s">
        <v>22</v>
      </c>
      <c r="E246" s="294">
        <v>1000</v>
      </c>
      <c r="F246" s="295"/>
      <c r="G246" s="296"/>
      <c r="H246" s="294">
        <v>1</v>
      </c>
      <c r="I246" s="22">
        <v>1000</v>
      </c>
      <c r="J246" s="22"/>
      <c r="K246" s="291"/>
      <c r="L246" s="291"/>
      <c r="M246" s="291"/>
      <c r="N246" s="291"/>
      <c r="O246" s="292"/>
    </row>
    <row r="247" spans="1:15" ht="67.5" x14ac:dyDescent="0.25">
      <c r="A247" s="215">
        <v>12</v>
      </c>
      <c r="B247" s="289" t="s">
        <v>369</v>
      </c>
      <c r="C247" s="297" t="s">
        <v>373</v>
      </c>
      <c r="D247" s="22" t="s">
        <v>22</v>
      </c>
      <c r="E247" s="294">
        <v>700</v>
      </c>
      <c r="F247" s="295"/>
      <c r="G247" s="298"/>
      <c r="H247" s="294">
        <v>3</v>
      </c>
      <c r="I247" s="22">
        <f>E247*H247</f>
        <v>2100</v>
      </c>
      <c r="J247" s="22"/>
      <c r="K247" s="291"/>
      <c r="L247" s="291"/>
      <c r="M247" s="291"/>
      <c r="N247" s="291"/>
      <c r="O247" s="292"/>
    </row>
    <row r="248" spans="1:15" ht="67.5" x14ac:dyDescent="0.25">
      <c r="A248" s="215">
        <v>13</v>
      </c>
      <c r="B248" s="289" t="s">
        <v>369</v>
      </c>
      <c r="C248" s="297" t="s">
        <v>374</v>
      </c>
      <c r="D248" s="22" t="s">
        <v>22</v>
      </c>
      <c r="E248" s="299">
        <v>500</v>
      </c>
      <c r="F248" s="295"/>
      <c r="G248" s="300"/>
      <c r="H248" s="301">
        <v>3</v>
      </c>
      <c r="I248" s="22">
        <f>E248*H248</f>
        <v>1500</v>
      </c>
      <c r="J248" s="22"/>
      <c r="K248" s="291"/>
      <c r="L248" s="291"/>
      <c r="M248" s="291"/>
      <c r="N248" s="291"/>
      <c r="O248" s="292"/>
    </row>
    <row r="249" spans="1:15" ht="78.75" x14ac:dyDescent="0.25">
      <c r="A249" s="215">
        <v>14</v>
      </c>
      <c r="B249" s="289" t="s">
        <v>369</v>
      </c>
      <c r="C249" s="297" t="s">
        <v>375</v>
      </c>
      <c r="D249" s="22" t="s">
        <v>22</v>
      </c>
      <c r="E249" s="299">
        <v>1224.8399999999999</v>
      </c>
      <c r="F249" s="302">
        <v>12</v>
      </c>
      <c r="G249" s="300">
        <v>24496.799999999999</v>
      </c>
      <c r="H249" s="301"/>
      <c r="I249" s="22"/>
      <c r="J249" s="22"/>
      <c r="K249" s="291"/>
      <c r="L249" s="291"/>
      <c r="M249" s="291"/>
      <c r="N249" s="291"/>
      <c r="O249" s="292"/>
    </row>
    <row r="250" spans="1:15" x14ac:dyDescent="0.25">
      <c r="A250" s="303">
        <v>15</v>
      </c>
      <c r="B250" s="304" t="s">
        <v>194</v>
      </c>
      <c r="C250" s="305" t="s">
        <v>376</v>
      </c>
      <c r="D250" s="278" t="s">
        <v>43</v>
      </c>
      <c r="E250" s="299">
        <v>391.76</v>
      </c>
      <c r="F250" s="302">
        <v>25</v>
      </c>
      <c r="G250" s="300">
        <f>E250*F250</f>
        <v>9794</v>
      </c>
      <c r="H250" s="301"/>
      <c r="I250" s="22"/>
      <c r="J250" s="22"/>
      <c r="K250" s="291"/>
      <c r="L250" s="291"/>
      <c r="M250" s="291"/>
      <c r="N250" s="291"/>
      <c r="O250" s="292"/>
    </row>
    <row r="251" spans="1:15" ht="123.75" x14ac:dyDescent="0.25">
      <c r="A251" s="215">
        <v>16</v>
      </c>
      <c r="B251" s="290" t="s">
        <v>377</v>
      </c>
      <c r="C251" s="306" t="s">
        <v>378</v>
      </c>
      <c r="D251" s="22" t="s">
        <v>22</v>
      </c>
      <c r="E251" s="299">
        <v>814.2</v>
      </c>
      <c r="F251" s="302">
        <v>10</v>
      </c>
      <c r="G251" s="300">
        <f>E251*F251</f>
        <v>8142</v>
      </c>
      <c r="H251" s="301"/>
      <c r="I251" s="22"/>
      <c r="J251" s="22"/>
      <c r="K251" s="291"/>
      <c r="L251" s="291"/>
      <c r="M251" s="291"/>
      <c r="N251" s="291"/>
      <c r="O251" s="292"/>
    </row>
    <row r="252" spans="1:15" ht="123.75" x14ac:dyDescent="0.25">
      <c r="A252" s="215">
        <v>17</v>
      </c>
      <c r="B252" s="290" t="s">
        <v>213</v>
      </c>
      <c r="C252" s="306" t="s">
        <v>379</v>
      </c>
      <c r="D252" s="22" t="s">
        <v>22</v>
      </c>
      <c r="E252" s="299">
        <v>831.9</v>
      </c>
      <c r="F252" s="302">
        <v>13</v>
      </c>
      <c r="G252" s="300">
        <f>E252*F252</f>
        <v>10814.699999999999</v>
      </c>
      <c r="H252" s="301"/>
      <c r="I252" s="22"/>
      <c r="J252" s="22"/>
      <c r="K252" s="291"/>
      <c r="L252" s="291"/>
      <c r="M252" s="291"/>
      <c r="N252" s="291"/>
      <c r="O252" s="292"/>
    </row>
    <row r="253" spans="1:15" ht="33.75" x14ac:dyDescent="0.25">
      <c r="A253" s="215">
        <v>18</v>
      </c>
      <c r="B253" s="290" t="s">
        <v>380</v>
      </c>
      <c r="C253" s="297" t="s">
        <v>381</v>
      </c>
      <c r="D253" s="22" t="s">
        <v>19</v>
      </c>
      <c r="E253" s="299">
        <v>235528</v>
      </c>
      <c r="F253" s="302">
        <v>1</v>
      </c>
      <c r="G253" s="300">
        <v>235528</v>
      </c>
      <c r="H253" s="301"/>
      <c r="I253" s="22"/>
      <c r="J253" s="22"/>
      <c r="K253" s="291"/>
      <c r="L253" s="291"/>
      <c r="M253" s="291"/>
      <c r="N253" s="291"/>
      <c r="O253" s="292"/>
    </row>
    <row r="254" spans="1:15" x14ac:dyDescent="0.25">
      <c r="A254" s="307"/>
      <c r="B254" s="307"/>
      <c r="C254" s="308" t="s">
        <v>248</v>
      </c>
      <c r="D254" s="308"/>
      <c r="E254" s="309"/>
      <c r="F254" s="309"/>
      <c r="G254" s="310">
        <f>SUM(G236:G253)</f>
        <v>442268.62</v>
      </c>
      <c r="H254" s="291"/>
      <c r="I254" s="203">
        <v>4600</v>
      </c>
      <c r="J254" s="291"/>
      <c r="K254" s="291"/>
      <c r="L254" s="291"/>
      <c r="M254" s="291"/>
      <c r="N254" s="291"/>
      <c r="O254" s="292"/>
    </row>
    <row r="256" spans="1:15" x14ac:dyDescent="0.25">
      <c r="A256" s="252" t="s">
        <v>382</v>
      </c>
      <c r="B256" s="252"/>
      <c r="C256" s="252"/>
      <c r="D256" s="252"/>
      <c r="E256" s="252"/>
      <c r="F256" s="252"/>
      <c r="G256" s="252"/>
      <c r="H256" s="252"/>
      <c r="I256" s="252"/>
      <c r="J256" s="252"/>
      <c r="K256" s="252"/>
      <c r="L256" s="252"/>
      <c r="M256" s="252"/>
      <c r="N256" s="252"/>
      <c r="O256" s="252"/>
    </row>
    <row r="257" spans="1:15" x14ac:dyDescent="0.25">
      <c r="A257" s="198" t="s">
        <v>383</v>
      </c>
      <c r="B257" s="198"/>
      <c r="C257" s="198"/>
      <c r="D257" s="258"/>
      <c r="E257" s="258"/>
      <c r="F257" s="258"/>
      <c r="G257" s="258"/>
      <c r="H257" s="258"/>
      <c r="I257" s="258"/>
      <c r="J257" s="258"/>
      <c r="K257" s="258"/>
      <c r="L257" s="258"/>
      <c r="M257" s="258"/>
      <c r="N257" s="258"/>
      <c r="O257" s="258"/>
    </row>
    <row r="258" spans="1:15" x14ac:dyDescent="0.25">
      <c r="A258" s="198" t="s">
        <v>2</v>
      </c>
      <c r="B258" s="198"/>
      <c r="C258" s="198"/>
      <c r="D258" s="198"/>
      <c r="E258" s="198"/>
      <c r="F258" s="198"/>
      <c r="G258" s="198"/>
      <c r="H258" s="198"/>
      <c r="I258" s="198"/>
      <c r="J258" s="198"/>
      <c r="K258" s="198"/>
      <c r="L258" s="198"/>
      <c r="M258" s="198"/>
      <c r="N258" s="198"/>
      <c r="O258" s="198"/>
    </row>
    <row r="259" spans="1:15" x14ac:dyDescent="0.25">
      <c r="A259" s="198" t="s">
        <v>384</v>
      </c>
      <c r="B259" s="198"/>
      <c r="C259" s="198"/>
      <c r="D259" s="198"/>
      <c r="E259" s="198"/>
      <c r="F259" s="198"/>
      <c r="G259" s="198"/>
      <c r="H259" s="198"/>
      <c r="I259" s="198"/>
      <c r="J259" s="198"/>
      <c r="K259" s="198"/>
      <c r="L259" s="198"/>
      <c r="M259" s="198"/>
      <c r="N259" s="198"/>
      <c r="O259" s="198"/>
    </row>
    <row r="260" spans="1:15" x14ac:dyDescent="0.25">
      <c r="A260" s="261" t="s">
        <v>385</v>
      </c>
      <c r="B260" s="261"/>
      <c r="C260" s="199"/>
      <c r="D260" s="199"/>
      <c r="E260" s="199"/>
      <c r="F260" s="199"/>
      <c r="G260" s="199"/>
      <c r="H260" s="199"/>
      <c r="I260" s="199"/>
      <c r="J260" s="199"/>
      <c r="K260" s="199"/>
      <c r="L260" s="199"/>
      <c r="M260" s="199"/>
      <c r="N260" s="199"/>
      <c r="O260" s="199"/>
    </row>
    <row r="261" spans="1:15" x14ac:dyDescent="0.25">
      <c r="A261" s="268" t="s">
        <v>5</v>
      </c>
      <c r="B261" s="311" t="s">
        <v>249</v>
      </c>
      <c r="C261" s="312" t="s">
        <v>6</v>
      </c>
      <c r="D261" s="312" t="s">
        <v>7</v>
      </c>
      <c r="E261" s="313" t="s">
        <v>8</v>
      </c>
      <c r="F261" s="312" t="s">
        <v>9</v>
      </c>
      <c r="G261" s="312"/>
      <c r="H261" s="312" t="s">
        <v>10</v>
      </c>
      <c r="I261" s="312"/>
      <c r="J261" s="312" t="s">
        <v>11</v>
      </c>
      <c r="K261" s="312"/>
      <c r="L261" s="312" t="s">
        <v>12</v>
      </c>
      <c r="M261" s="312"/>
      <c r="N261" s="312" t="s">
        <v>13</v>
      </c>
      <c r="O261" s="312"/>
    </row>
    <row r="262" spans="1:15" ht="34.5" x14ac:dyDescent="0.25">
      <c r="A262" s="268"/>
      <c r="B262" s="311"/>
      <c r="C262" s="312"/>
      <c r="D262" s="312"/>
      <c r="E262" s="313"/>
      <c r="F262" s="314" t="s">
        <v>15</v>
      </c>
      <c r="G262" s="315" t="s">
        <v>16</v>
      </c>
      <c r="H262" s="316" t="s">
        <v>15</v>
      </c>
      <c r="I262" s="315" t="s">
        <v>16</v>
      </c>
      <c r="J262" s="316" t="s">
        <v>15</v>
      </c>
      <c r="K262" s="315" t="s">
        <v>16</v>
      </c>
      <c r="L262" s="316" t="s">
        <v>15</v>
      </c>
      <c r="M262" s="315" t="s">
        <v>16</v>
      </c>
      <c r="N262" s="316" t="s">
        <v>15</v>
      </c>
      <c r="O262" s="315" t="s">
        <v>16</v>
      </c>
    </row>
    <row r="263" spans="1:15" ht="78.75" x14ac:dyDescent="0.25">
      <c r="A263" s="276">
        <v>1</v>
      </c>
      <c r="B263" s="317" t="s">
        <v>386</v>
      </c>
      <c r="C263" s="318" t="s">
        <v>387</v>
      </c>
      <c r="D263" s="319" t="s">
        <v>22</v>
      </c>
      <c r="E263" s="320">
        <v>1420</v>
      </c>
      <c r="F263" s="320">
        <v>12</v>
      </c>
      <c r="G263" s="321">
        <f>E263*F263</f>
        <v>17040</v>
      </c>
      <c r="H263" s="322"/>
      <c r="I263" s="322"/>
      <c r="J263" s="322"/>
      <c r="K263" s="322"/>
      <c r="L263" s="322"/>
      <c r="M263" s="322"/>
      <c r="N263" s="322"/>
      <c r="O263" s="322"/>
    </row>
    <row r="264" spans="1:15" x14ac:dyDescent="0.25">
      <c r="A264" s="276">
        <v>2</v>
      </c>
      <c r="B264" s="317" t="s">
        <v>388</v>
      </c>
      <c r="C264" s="323" t="s">
        <v>389</v>
      </c>
      <c r="D264" s="319" t="s">
        <v>22</v>
      </c>
      <c r="E264" s="320">
        <v>2944</v>
      </c>
      <c r="F264" s="324">
        <v>2</v>
      </c>
      <c r="G264" s="321">
        <v>5888</v>
      </c>
      <c r="H264" s="322"/>
      <c r="I264" s="322"/>
      <c r="J264" s="322"/>
      <c r="K264" s="322"/>
      <c r="L264" s="322"/>
      <c r="M264" s="322"/>
      <c r="N264" s="322"/>
      <c r="O264" s="322"/>
    </row>
    <row r="265" spans="1:15" ht="56.25" x14ac:dyDescent="0.25">
      <c r="A265" s="276">
        <v>3</v>
      </c>
      <c r="B265" s="317" t="s">
        <v>390</v>
      </c>
      <c r="C265" s="319" t="s">
        <v>391</v>
      </c>
      <c r="D265" s="319" t="s">
        <v>22</v>
      </c>
      <c r="E265" s="320">
        <v>4484</v>
      </c>
      <c r="F265" s="324">
        <v>3</v>
      </c>
      <c r="G265" s="321">
        <v>13452</v>
      </c>
      <c r="H265" s="322"/>
      <c r="I265" s="322"/>
      <c r="J265" s="322"/>
      <c r="K265" s="322"/>
      <c r="L265" s="322"/>
      <c r="M265" s="322"/>
      <c r="N265" s="322"/>
      <c r="O265" s="322"/>
    </row>
    <row r="266" spans="1:15" ht="56.25" x14ac:dyDescent="0.25">
      <c r="A266" s="276">
        <v>4</v>
      </c>
      <c r="B266" s="317" t="s">
        <v>390</v>
      </c>
      <c r="C266" s="319" t="s">
        <v>392</v>
      </c>
      <c r="D266" s="319" t="s">
        <v>22</v>
      </c>
      <c r="E266" s="320">
        <v>4484</v>
      </c>
      <c r="F266" s="324">
        <v>3</v>
      </c>
      <c r="G266" s="321">
        <v>13452</v>
      </c>
      <c r="H266" s="322"/>
      <c r="I266" s="322"/>
      <c r="J266" s="322"/>
      <c r="K266" s="322"/>
      <c r="L266" s="322"/>
      <c r="M266" s="322"/>
      <c r="N266" s="322"/>
      <c r="O266" s="322"/>
    </row>
    <row r="267" spans="1:15" x14ac:dyDescent="0.25">
      <c r="A267" s="276">
        <v>5</v>
      </c>
      <c r="B267" s="317" t="s">
        <v>393</v>
      </c>
      <c r="C267" s="323" t="s">
        <v>394</v>
      </c>
      <c r="D267" s="319" t="s">
        <v>22</v>
      </c>
      <c r="E267" s="320">
        <v>590</v>
      </c>
      <c r="F267" s="324">
        <v>3</v>
      </c>
      <c r="G267" s="321">
        <v>1770</v>
      </c>
      <c r="H267" s="322"/>
      <c r="I267" s="322"/>
      <c r="J267" s="322"/>
      <c r="K267" s="322"/>
      <c r="L267" s="322"/>
      <c r="M267" s="322"/>
      <c r="N267" s="322"/>
      <c r="O267" s="322"/>
    </row>
    <row r="268" spans="1:15" ht="56.25" x14ac:dyDescent="0.25">
      <c r="A268" s="276">
        <v>6</v>
      </c>
      <c r="B268" s="317" t="s">
        <v>395</v>
      </c>
      <c r="C268" s="325" t="s">
        <v>396</v>
      </c>
      <c r="D268" s="319" t="s">
        <v>126</v>
      </c>
      <c r="E268" s="320">
        <v>50000</v>
      </c>
      <c r="F268" s="319">
        <v>9.1509999999999998</v>
      </c>
      <c r="G268" s="321">
        <f t="shared" ref="G268:G271" si="18">F268*E268</f>
        <v>457550</v>
      </c>
      <c r="H268" s="322"/>
      <c r="I268" s="322"/>
      <c r="J268" s="322"/>
      <c r="K268" s="322"/>
      <c r="L268" s="322"/>
      <c r="M268" s="322"/>
      <c r="N268" s="322"/>
      <c r="O268" s="322"/>
    </row>
    <row r="269" spans="1:15" ht="45" x14ac:dyDescent="0.25">
      <c r="A269" s="276">
        <v>7</v>
      </c>
      <c r="B269" s="317" t="s">
        <v>291</v>
      </c>
      <c r="C269" s="326" t="s">
        <v>397</v>
      </c>
      <c r="D269" s="319" t="s">
        <v>398</v>
      </c>
      <c r="E269" s="320">
        <v>300</v>
      </c>
      <c r="F269" s="324">
        <v>2.2000000000000002</v>
      </c>
      <c r="G269" s="321">
        <f t="shared" si="18"/>
        <v>660</v>
      </c>
      <c r="H269" s="322"/>
      <c r="I269" s="322"/>
      <c r="J269" s="322"/>
      <c r="K269" s="322"/>
      <c r="L269" s="322"/>
      <c r="M269" s="322"/>
      <c r="N269" s="322"/>
      <c r="O269" s="322"/>
    </row>
    <row r="270" spans="1:15" ht="33.75" x14ac:dyDescent="0.25">
      <c r="A270" s="276">
        <v>8</v>
      </c>
      <c r="B270" s="317" t="s">
        <v>47</v>
      </c>
      <c r="C270" s="326" t="s">
        <v>399</v>
      </c>
      <c r="D270" s="319" t="s">
        <v>267</v>
      </c>
      <c r="E270" s="320">
        <v>150</v>
      </c>
      <c r="F270" s="327">
        <v>0.92</v>
      </c>
      <c r="G270" s="321">
        <f t="shared" si="18"/>
        <v>138</v>
      </c>
      <c r="H270" s="322"/>
      <c r="I270" s="322"/>
      <c r="J270" s="322"/>
      <c r="K270" s="322"/>
      <c r="L270" s="322"/>
      <c r="M270" s="322"/>
      <c r="N270" s="322"/>
      <c r="O270" s="322"/>
    </row>
    <row r="271" spans="1:15" ht="45" x14ac:dyDescent="0.25">
      <c r="A271" s="276">
        <v>9</v>
      </c>
      <c r="B271" s="317" t="s">
        <v>64</v>
      </c>
      <c r="C271" s="319" t="s">
        <v>400</v>
      </c>
      <c r="D271" s="319" t="s">
        <v>22</v>
      </c>
      <c r="E271" s="320">
        <v>100</v>
      </c>
      <c r="F271" s="324">
        <v>197</v>
      </c>
      <c r="G271" s="321">
        <f t="shared" si="18"/>
        <v>19700</v>
      </c>
      <c r="H271" s="322"/>
      <c r="I271" s="322"/>
      <c r="J271" s="322"/>
      <c r="K271" s="322"/>
      <c r="L271" s="322"/>
      <c r="M271" s="322"/>
      <c r="N271" s="322"/>
      <c r="O271" s="322"/>
    </row>
    <row r="272" spans="1:15" ht="67.5" x14ac:dyDescent="0.25">
      <c r="A272" s="276">
        <v>10</v>
      </c>
      <c r="B272" s="317" t="s">
        <v>386</v>
      </c>
      <c r="C272" s="319" t="s">
        <v>401</v>
      </c>
      <c r="D272" s="319" t="s">
        <v>22</v>
      </c>
      <c r="E272" s="320">
        <v>339</v>
      </c>
      <c r="F272" s="324">
        <v>53</v>
      </c>
      <c r="G272" s="321">
        <v>17967</v>
      </c>
      <c r="H272" s="322"/>
      <c r="I272" s="322"/>
      <c r="J272" s="322"/>
      <c r="K272" s="322"/>
      <c r="L272" s="322"/>
      <c r="M272" s="322"/>
      <c r="N272" s="322"/>
      <c r="O272" s="322"/>
    </row>
    <row r="273" spans="1:16" ht="78.75" x14ac:dyDescent="0.25">
      <c r="A273" s="276">
        <v>11</v>
      </c>
      <c r="B273" s="317" t="s">
        <v>386</v>
      </c>
      <c r="C273" s="318" t="s">
        <v>402</v>
      </c>
      <c r="D273" s="319" t="s">
        <v>22</v>
      </c>
      <c r="E273" s="320">
        <v>1545</v>
      </c>
      <c r="F273" s="324">
        <v>40</v>
      </c>
      <c r="G273" s="321">
        <v>61800</v>
      </c>
      <c r="H273" s="322"/>
      <c r="I273" s="322"/>
      <c r="J273" s="322"/>
      <c r="K273" s="322"/>
      <c r="L273" s="322"/>
      <c r="M273" s="322"/>
      <c r="N273" s="322"/>
      <c r="O273" s="322"/>
    </row>
    <row r="274" spans="1:16" ht="56.25" x14ac:dyDescent="0.25">
      <c r="A274" s="276">
        <v>12</v>
      </c>
      <c r="B274" s="317" t="s">
        <v>386</v>
      </c>
      <c r="C274" s="319" t="s">
        <v>403</v>
      </c>
      <c r="D274" s="319" t="s">
        <v>22</v>
      </c>
      <c r="E274" s="320">
        <v>432</v>
      </c>
      <c r="F274" s="324">
        <v>45</v>
      </c>
      <c r="G274" s="321">
        <v>19440</v>
      </c>
      <c r="H274" s="322"/>
      <c r="I274" s="322"/>
      <c r="J274" s="322"/>
      <c r="K274" s="322"/>
      <c r="L274" s="322"/>
      <c r="M274" s="322"/>
      <c r="N274" s="322"/>
      <c r="O274" s="322"/>
    </row>
    <row r="275" spans="1:16" ht="22.5" x14ac:dyDescent="0.25">
      <c r="A275" s="276">
        <v>13</v>
      </c>
      <c r="B275" s="317" t="s">
        <v>386</v>
      </c>
      <c r="C275" s="319" t="s">
        <v>404</v>
      </c>
      <c r="D275" s="319" t="s">
        <v>43</v>
      </c>
      <c r="E275" s="320">
        <v>72</v>
      </c>
      <c r="F275" s="324">
        <v>560</v>
      </c>
      <c r="G275" s="321">
        <v>40320</v>
      </c>
      <c r="H275" s="322"/>
      <c r="I275" s="322"/>
      <c r="J275" s="322"/>
      <c r="K275" s="322"/>
      <c r="L275" s="322"/>
      <c r="M275" s="322"/>
      <c r="N275" s="322"/>
      <c r="O275" s="322"/>
    </row>
    <row r="276" spans="1:16" ht="22.5" x14ac:dyDescent="0.25">
      <c r="A276" s="276">
        <v>14</v>
      </c>
      <c r="B276" s="317" t="s">
        <v>386</v>
      </c>
      <c r="C276" s="319" t="s">
        <v>405</v>
      </c>
      <c r="D276" s="319" t="s">
        <v>43</v>
      </c>
      <c r="E276" s="320">
        <v>65</v>
      </c>
      <c r="F276" s="324">
        <v>342</v>
      </c>
      <c r="G276" s="321">
        <v>22230</v>
      </c>
      <c r="H276" s="322"/>
      <c r="I276" s="322"/>
      <c r="J276" s="322"/>
      <c r="K276" s="322"/>
      <c r="L276" s="322"/>
      <c r="M276" s="322"/>
      <c r="N276" s="322"/>
      <c r="O276" s="322"/>
    </row>
    <row r="277" spans="1:16" ht="33.75" x14ac:dyDescent="0.25">
      <c r="A277" s="276">
        <v>15</v>
      </c>
      <c r="B277" s="317" t="s">
        <v>386</v>
      </c>
      <c r="C277" s="319" t="s">
        <v>406</v>
      </c>
      <c r="D277" s="319" t="s">
        <v>43</v>
      </c>
      <c r="E277" s="320">
        <v>65</v>
      </c>
      <c r="F277" s="324">
        <v>158</v>
      </c>
      <c r="G277" s="321">
        <v>10270</v>
      </c>
      <c r="H277" s="322"/>
      <c r="I277" s="322"/>
      <c r="J277" s="322"/>
      <c r="K277" s="322"/>
      <c r="L277" s="322"/>
      <c r="M277" s="322"/>
      <c r="N277" s="322"/>
      <c r="O277" s="322"/>
    </row>
    <row r="278" spans="1:16" ht="33.75" x14ac:dyDescent="0.25">
      <c r="A278" s="276">
        <v>16</v>
      </c>
      <c r="B278" s="317" t="s">
        <v>386</v>
      </c>
      <c r="C278" s="319" t="s">
        <v>407</v>
      </c>
      <c r="D278" s="319" t="s">
        <v>43</v>
      </c>
      <c r="E278" s="320">
        <v>70</v>
      </c>
      <c r="F278" s="324">
        <v>198</v>
      </c>
      <c r="G278" s="321">
        <v>13860</v>
      </c>
      <c r="H278" s="322"/>
      <c r="I278" s="322"/>
      <c r="J278" s="322"/>
      <c r="K278" s="322"/>
      <c r="L278" s="322"/>
      <c r="M278" s="322"/>
      <c r="N278" s="322"/>
      <c r="O278" s="322"/>
    </row>
    <row r="279" spans="1:16" ht="33.75" x14ac:dyDescent="0.25">
      <c r="A279" s="276">
        <v>17</v>
      </c>
      <c r="B279" s="317" t="s">
        <v>386</v>
      </c>
      <c r="C279" s="319" t="s">
        <v>408</v>
      </c>
      <c r="D279" s="319" t="s">
        <v>43</v>
      </c>
      <c r="E279" s="320">
        <v>70</v>
      </c>
      <c r="F279" s="324">
        <v>186</v>
      </c>
      <c r="G279" s="321">
        <v>13020</v>
      </c>
      <c r="H279" s="322"/>
      <c r="I279" s="322"/>
      <c r="J279" s="322"/>
      <c r="K279" s="322"/>
      <c r="L279" s="322"/>
      <c r="M279" s="322"/>
      <c r="N279" s="322"/>
      <c r="O279" s="322"/>
    </row>
    <row r="280" spans="1:16" x14ac:dyDescent="0.25">
      <c r="A280" s="282"/>
      <c r="B280" s="328"/>
      <c r="C280" s="326"/>
      <c r="D280" s="322"/>
      <c r="E280" s="322"/>
      <c r="F280" s="329" t="s">
        <v>409</v>
      </c>
      <c r="G280" s="330">
        <f>SUM(G263:G279)</f>
        <v>728557</v>
      </c>
      <c r="H280" s="322"/>
      <c r="I280" s="322"/>
      <c r="J280" s="322"/>
      <c r="K280" s="322"/>
      <c r="L280" s="322"/>
      <c r="M280" s="322"/>
      <c r="N280" s="322"/>
      <c r="O280" s="322"/>
    </row>
    <row r="282" spans="1:16" x14ac:dyDescent="0.25">
      <c r="A282" s="331" t="s">
        <v>410</v>
      </c>
      <c r="B282" s="331"/>
      <c r="C282" s="331"/>
      <c r="D282" s="331"/>
      <c r="E282" s="331"/>
      <c r="F282" s="331"/>
      <c r="G282" s="331"/>
      <c r="H282" s="331"/>
      <c r="I282" s="331"/>
      <c r="J282" s="331"/>
      <c r="K282" s="331"/>
      <c r="L282" s="331"/>
      <c r="M282" s="331"/>
      <c r="N282" s="331"/>
      <c r="O282" s="331"/>
      <c r="P282" s="332"/>
    </row>
    <row r="283" spans="1:16" x14ac:dyDescent="0.25">
      <c r="A283" s="331" t="s">
        <v>411</v>
      </c>
      <c r="B283" s="331"/>
      <c r="C283" s="331"/>
      <c r="D283" s="331"/>
      <c r="E283" s="331"/>
      <c r="F283" s="331"/>
      <c r="G283" s="331"/>
      <c r="H283" s="331"/>
      <c r="I283" s="331"/>
      <c r="J283" s="331"/>
      <c r="K283" s="331"/>
      <c r="L283" s="331"/>
      <c r="M283" s="331"/>
      <c r="N283" s="331"/>
      <c r="O283" s="331"/>
      <c r="P283" s="332"/>
    </row>
    <row r="284" spans="1:16" x14ac:dyDescent="0.25">
      <c r="A284" s="331" t="s">
        <v>412</v>
      </c>
      <c r="B284" s="331"/>
      <c r="C284" s="331"/>
      <c r="D284" s="331"/>
      <c r="E284" s="331"/>
      <c r="F284" s="331"/>
      <c r="G284" s="333"/>
      <c r="H284" s="333"/>
      <c r="I284" s="333"/>
      <c r="J284" s="333"/>
      <c r="K284" s="333"/>
      <c r="L284" s="333"/>
      <c r="M284" s="333"/>
      <c r="N284" s="333"/>
      <c r="O284" s="333"/>
      <c r="P284" s="332"/>
    </row>
    <row r="285" spans="1:16" x14ac:dyDescent="0.25">
      <c r="A285" s="334" t="s">
        <v>413</v>
      </c>
      <c r="B285" s="335"/>
      <c r="C285" s="335"/>
      <c r="D285" s="335"/>
      <c r="E285" s="335"/>
      <c r="F285" s="335"/>
      <c r="G285" s="335"/>
      <c r="H285" s="335"/>
      <c r="I285" s="335"/>
      <c r="J285" s="335"/>
      <c r="K285" s="335"/>
      <c r="L285" s="335"/>
      <c r="M285" s="335"/>
      <c r="N285" s="335"/>
      <c r="O285" s="335"/>
      <c r="P285" s="332"/>
    </row>
    <row r="286" spans="1:16" x14ac:dyDescent="0.25">
      <c r="A286" s="336" t="s">
        <v>414</v>
      </c>
      <c r="B286" s="336" t="s">
        <v>415</v>
      </c>
      <c r="C286" s="337" t="s">
        <v>6</v>
      </c>
      <c r="D286" s="336" t="s">
        <v>7</v>
      </c>
      <c r="E286" s="336" t="s">
        <v>416</v>
      </c>
      <c r="F286" s="336" t="s">
        <v>9</v>
      </c>
      <c r="G286" s="336"/>
      <c r="H286" s="336" t="s">
        <v>417</v>
      </c>
      <c r="I286" s="336"/>
      <c r="J286" s="336" t="s">
        <v>418</v>
      </c>
      <c r="K286" s="336"/>
      <c r="L286" s="336" t="s">
        <v>419</v>
      </c>
      <c r="M286" s="336"/>
      <c r="N286" s="336" t="s">
        <v>13</v>
      </c>
      <c r="O286" s="336"/>
      <c r="P286" s="338" t="s">
        <v>420</v>
      </c>
    </row>
    <row r="287" spans="1:16" ht="33.75" x14ac:dyDescent="0.25">
      <c r="A287" s="336"/>
      <c r="B287" s="336"/>
      <c r="C287" s="339"/>
      <c r="D287" s="336"/>
      <c r="E287" s="336"/>
      <c r="F287" s="340" t="s">
        <v>286</v>
      </c>
      <c r="G287" s="340" t="s">
        <v>273</v>
      </c>
      <c r="H287" s="340" t="s">
        <v>286</v>
      </c>
      <c r="I287" s="340" t="s">
        <v>273</v>
      </c>
      <c r="J287" s="340" t="s">
        <v>286</v>
      </c>
      <c r="K287" s="340" t="s">
        <v>273</v>
      </c>
      <c r="L287" s="340" t="s">
        <v>286</v>
      </c>
      <c r="M287" s="340" t="s">
        <v>273</v>
      </c>
      <c r="N287" s="340" t="s">
        <v>286</v>
      </c>
      <c r="O287" s="340" t="s">
        <v>273</v>
      </c>
      <c r="P287" s="338"/>
    </row>
    <row r="288" spans="1:16" ht="29.25" customHeight="1" x14ac:dyDescent="0.25">
      <c r="A288" s="341" t="s">
        <v>421</v>
      </c>
      <c r="B288" s="342" t="s">
        <v>422</v>
      </c>
      <c r="C288" s="343"/>
      <c r="D288" s="341"/>
      <c r="E288" s="341"/>
      <c r="F288" s="341"/>
      <c r="G288" s="341"/>
      <c r="H288" s="341"/>
      <c r="I288" s="341"/>
      <c r="J288" s="341"/>
      <c r="K288" s="341"/>
      <c r="L288" s="341"/>
      <c r="M288" s="341"/>
      <c r="N288" s="341"/>
      <c r="O288" s="341"/>
      <c r="P288" s="49"/>
    </row>
    <row r="289" spans="1:16" ht="33.75" x14ac:dyDescent="0.25">
      <c r="A289" s="39">
        <v>1</v>
      </c>
      <c r="B289" s="344" t="s">
        <v>423</v>
      </c>
      <c r="C289" s="345" t="s">
        <v>424</v>
      </c>
      <c r="D289" s="39" t="s">
        <v>53</v>
      </c>
      <c r="E289" s="346">
        <v>100</v>
      </c>
      <c r="F289" s="39">
        <v>2</v>
      </c>
      <c r="G289" s="346">
        <f t="shared" ref="G289:G331" si="19">IFERROR(E289*F289,0)</f>
        <v>200</v>
      </c>
      <c r="H289" s="39"/>
      <c r="I289" s="346"/>
      <c r="J289" s="39"/>
      <c r="K289" s="346"/>
      <c r="L289" s="39"/>
      <c r="M289" s="346"/>
      <c r="N289" s="39"/>
      <c r="O289" s="346"/>
      <c r="P289" s="137">
        <f t="shared" ref="P289:P352" si="20">G289+I289+K289+M289+O289</f>
        <v>200</v>
      </c>
    </row>
    <row r="290" spans="1:16" ht="22.5" x14ac:dyDescent="0.25">
      <c r="A290" s="39">
        <v>2</v>
      </c>
      <c r="B290" s="39" t="s">
        <v>251</v>
      </c>
      <c r="C290" s="345" t="s">
        <v>425</v>
      </c>
      <c r="D290" s="39" t="s">
        <v>53</v>
      </c>
      <c r="E290" s="346">
        <v>400</v>
      </c>
      <c r="F290" s="39">
        <v>1</v>
      </c>
      <c r="G290" s="346">
        <f t="shared" si="19"/>
        <v>400</v>
      </c>
      <c r="H290" s="39"/>
      <c r="I290" s="346"/>
      <c r="J290" s="39"/>
      <c r="K290" s="346"/>
      <c r="L290" s="39"/>
      <c r="M290" s="346"/>
      <c r="N290" s="39"/>
      <c r="O290" s="346"/>
      <c r="P290" s="137">
        <f t="shared" si="20"/>
        <v>400</v>
      </c>
    </row>
    <row r="291" spans="1:16" ht="22.5" x14ac:dyDescent="0.25">
      <c r="A291" s="39">
        <v>3</v>
      </c>
      <c r="B291" s="39" t="s">
        <v>97</v>
      </c>
      <c r="C291" s="345" t="s">
        <v>426</v>
      </c>
      <c r="D291" s="39" t="s">
        <v>53</v>
      </c>
      <c r="E291" s="346">
        <v>400</v>
      </c>
      <c r="F291" s="39">
        <v>1</v>
      </c>
      <c r="G291" s="346">
        <f t="shared" si="19"/>
        <v>400</v>
      </c>
      <c r="H291" s="39"/>
      <c r="I291" s="346"/>
      <c r="J291" s="39"/>
      <c r="K291" s="346"/>
      <c r="L291" s="39"/>
      <c r="M291" s="346"/>
      <c r="N291" s="39"/>
      <c r="O291" s="346"/>
      <c r="P291" s="137">
        <f t="shared" si="20"/>
        <v>400</v>
      </c>
    </row>
    <row r="292" spans="1:16" ht="33.75" x14ac:dyDescent="0.25">
      <c r="A292" s="39">
        <v>4</v>
      </c>
      <c r="B292" s="344" t="s">
        <v>427</v>
      </c>
      <c r="C292" s="345" t="s">
        <v>428</v>
      </c>
      <c r="D292" s="39" t="s">
        <v>53</v>
      </c>
      <c r="E292" s="347">
        <v>1500</v>
      </c>
      <c r="F292" s="39">
        <v>1</v>
      </c>
      <c r="G292" s="346">
        <f t="shared" si="19"/>
        <v>1500</v>
      </c>
      <c r="H292" s="39"/>
      <c r="I292" s="346"/>
      <c r="J292" s="39"/>
      <c r="K292" s="346"/>
      <c r="L292" s="39"/>
      <c r="M292" s="346"/>
      <c r="N292" s="39"/>
      <c r="O292" s="346"/>
      <c r="P292" s="137">
        <f t="shared" si="20"/>
        <v>1500</v>
      </c>
    </row>
    <row r="293" spans="1:16" ht="56.25" x14ac:dyDescent="0.25">
      <c r="A293" s="39">
        <v>5</v>
      </c>
      <c r="B293" s="39" t="s">
        <v>429</v>
      </c>
      <c r="C293" s="345" t="s">
        <v>430</v>
      </c>
      <c r="D293" s="39" t="s">
        <v>53</v>
      </c>
      <c r="E293" s="346">
        <v>1000</v>
      </c>
      <c r="F293" s="39"/>
      <c r="G293" s="346"/>
      <c r="H293" s="39"/>
      <c r="I293" s="346"/>
      <c r="J293" s="39"/>
      <c r="K293" s="346"/>
      <c r="L293" s="39">
        <v>3</v>
      </c>
      <c r="M293" s="346">
        <f t="shared" ref="M293:M320" si="21">IFERROR($E293*L293,0)</f>
        <v>3000</v>
      </c>
      <c r="N293" s="39"/>
      <c r="O293" s="346"/>
      <c r="P293" s="137">
        <f t="shared" si="20"/>
        <v>3000</v>
      </c>
    </row>
    <row r="294" spans="1:16" ht="33.75" x14ac:dyDescent="0.25">
      <c r="A294" s="39">
        <v>6</v>
      </c>
      <c r="B294" s="39" t="s">
        <v>431</v>
      </c>
      <c r="C294" s="345" t="s">
        <v>432</v>
      </c>
      <c r="D294" s="39" t="s">
        <v>53</v>
      </c>
      <c r="E294" s="346">
        <v>500</v>
      </c>
      <c r="F294" s="39">
        <v>1</v>
      </c>
      <c r="G294" s="346">
        <f t="shared" si="19"/>
        <v>500</v>
      </c>
      <c r="H294" s="39"/>
      <c r="I294" s="346"/>
      <c r="J294" s="39"/>
      <c r="K294" s="346"/>
      <c r="L294" s="39"/>
      <c r="M294" s="346"/>
      <c r="N294" s="39"/>
      <c r="O294" s="346"/>
      <c r="P294" s="137">
        <f t="shared" si="20"/>
        <v>500</v>
      </c>
    </row>
    <row r="295" spans="1:16" ht="33.75" x14ac:dyDescent="0.25">
      <c r="A295" s="39">
        <v>7</v>
      </c>
      <c r="B295" s="39" t="s">
        <v>68</v>
      </c>
      <c r="C295" s="345" t="s">
        <v>433</v>
      </c>
      <c r="D295" s="39" t="s">
        <v>53</v>
      </c>
      <c r="E295" s="346">
        <v>200</v>
      </c>
      <c r="F295" s="39">
        <v>137</v>
      </c>
      <c r="G295" s="346">
        <f t="shared" si="19"/>
        <v>27400</v>
      </c>
      <c r="H295" s="39">
        <v>0</v>
      </c>
      <c r="I295" s="346">
        <f t="shared" ref="I295" si="22">IFERROR($E295*H295,0)</f>
        <v>0</v>
      </c>
      <c r="J295" s="39"/>
      <c r="K295" s="346"/>
      <c r="L295" s="39"/>
      <c r="M295" s="346"/>
      <c r="N295" s="39">
        <v>0</v>
      </c>
      <c r="O295" s="346">
        <f t="shared" ref="O295" si="23">IFERROR($E295*N295,0)</f>
        <v>0</v>
      </c>
      <c r="P295" s="137">
        <f t="shared" si="20"/>
        <v>27400</v>
      </c>
    </row>
    <row r="296" spans="1:16" x14ac:dyDescent="0.25">
      <c r="A296" s="39">
        <v>8</v>
      </c>
      <c r="B296" s="39" t="s">
        <v>434</v>
      </c>
      <c r="C296" s="345" t="s">
        <v>435</v>
      </c>
      <c r="D296" s="39" t="s">
        <v>53</v>
      </c>
      <c r="E296" s="346">
        <v>30</v>
      </c>
      <c r="F296" s="39">
        <v>4</v>
      </c>
      <c r="G296" s="346">
        <f t="shared" si="19"/>
        <v>120</v>
      </c>
      <c r="H296" s="39"/>
      <c r="I296" s="346"/>
      <c r="J296" s="39"/>
      <c r="K296" s="346"/>
      <c r="L296" s="39"/>
      <c r="M296" s="346"/>
      <c r="N296" s="39"/>
      <c r="O296" s="346"/>
      <c r="P296" s="137">
        <f t="shared" si="20"/>
        <v>120</v>
      </c>
    </row>
    <row r="297" spans="1:16" ht="22.5" x14ac:dyDescent="0.25">
      <c r="A297" s="39">
        <v>9</v>
      </c>
      <c r="B297" s="39" t="s">
        <v>434</v>
      </c>
      <c r="C297" s="345" t="s">
        <v>436</v>
      </c>
      <c r="D297" s="39" t="s">
        <v>53</v>
      </c>
      <c r="E297" s="346">
        <v>20</v>
      </c>
      <c r="F297" s="39">
        <v>32</v>
      </c>
      <c r="G297" s="346">
        <f t="shared" si="19"/>
        <v>640</v>
      </c>
      <c r="H297" s="39"/>
      <c r="I297" s="346"/>
      <c r="J297" s="39"/>
      <c r="K297" s="346"/>
      <c r="L297" s="39"/>
      <c r="M297" s="346"/>
      <c r="N297" s="39"/>
      <c r="O297" s="346"/>
      <c r="P297" s="137">
        <f t="shared" si="20"/>
        <v>640</v>
      </c>
    </row>
    <row r="298" spans="1:16" ht="33.75" x14ac:dyDescent="0.25">
      <c r="A298" s="39">
        <v>10</v>
      </c>
      <c r="B298" s="39" t="s">
        <v>437</v>
      </c>
      <c r="C298" s="345" t="s">
        <v>438</v>
      </c>
      <c r="D298" s="39" t="s">
        <v>53</v>
      </c>
      <c r="E298" s="346">
        <v>50</v>
      </c>
      <c r="F298" s="39">
        <v>3</v>
      </c>
      <c r="G298" s="346">
        <f t="shared" si="19"/>
        <v>150</v>
      </c>
      <c r="H298" s="39"/>
      <c r="I298" s="346"/>
      <c r="J298" s="39"/>
      <c r="K298" s="346"/>
      <c r="L298" s="39"/>
      <c r="M298" s="346"/>
      <c r="N298" s="39"/>
      <c r="O298" s="346"/>
      <c r="P298" s="137">
        <f t="shared" si="20"/>
        <v>150</v>
      </c>
    </row>
    <row r="299" spans="1:16" ht="33.75" x14ac:dyDescent="0.25">
      <c r="A299" s="39">
        <v>11</v>
      </c>
      <c r="B299" s="39" t="s">
        <v>439</v>
      </c>
      <c r="C299" s="345" t="s">
        <v>440</v>
      </c>
      <c r="D299" s="39" t="s">
        <v>53</v>
      </c>
      <c r="E299" s="346">
        <v>120</v>
      </c>
      <c r="F299" s="39">
        <v>20</v>
      </c>
      <c r="G299" s="346">
        <f t="shared" si="19"/>
        <v>2400</v>
      </c>
      <c r="H299" s="39"/>
      <c r="I299" s="346"/>
      <c r="J299" s="39"/>
      <c r="K299" s="346"/>
      <c r="L299" s="39"/>
      <c r="M299" s="346"/>
      <c r="N299" s="39"/>
      <c r="O299" s="346"/>
      <c r="P299" s="137">
        <f t="shared" si="20"/>
        <v>2400</v>
      </c>
    </row>
    <row r="300" spans="1:16" ht="33.75" x14ac:dyDescent="0.25">
      <c r="A300" s="39">
        <v>12</v>
      </c>
      <c r="B300" s="39" t="s">
        <v>441</v>
      </c>
      <c r="C300" s="345" t="s">
        <v>442</v>
      </c>
      <c r="D300" s="39" t="s">
        <v>443</v>
      </c>
      <c r="E300" s="346">
        <v>50</v>
      </c>
      <c r="F300" s="39">
        <v>16.5</v>
      </c>
      <c r="G300" s="346">
        <f t="shared" si="19"/>
        <v>825</v>
      </c>
      <c r="H300" s="39"/>
      <c r="I300" s="346"/>
      <c r="J300" s="39"/>
      <c r="K300" s="346"/>
      <c r="L300" s="39"/>
      <c r="M300" s="346"/>
      <c r="N300" s="39"/>
      <c r="O300" s="346"/>
      <c r="P300" s="137">
        <f t="shared" si="20"/>
        <v>825</v>
      </c>
    </row>
    <row r="301" spans="1:16" ht="33.75" x14ac:dyDescent="0.25">
      <c r="A301" s="39">
        <v>13</v>
      </c>
      <c r="B301" s="39" t="s">
        <v>444</v>
      </c>
      <c r="C301" s="345" t="s">
        <v>445</v>
      </c>
      <c r="D301" s="39" t="s">
        <v>443</v>
      </c>
      <c r="E301" s="346">
        <v>14</v>
      </c>
      <c r="F301" s="39">
        <v>880.52</v>
      </c>
      <c r="G301" s="346">
        <f t="shared" si="19"/>
        <v>12327.279999999999</v>
      </c>
      <c r="H301" s="39"/>
      <c r="I301" s="346"/>
      <c r="J301" s="39"/>
      <c r="K301" s="346"/>
      <c r="L301" s="39"/>
      <c r="M301" s="346"/>
      <c r="N301" s="39"/>
      <c r="O301" s="346"/>
      <c r="P301" s="137">
        <f t="shared" si="20"/>
        <v>12327.279999999999</v>
      </c>
    </row>
    <row r="302" spans="1:16" ht="45" x14ac:dyDescent="0.25">
      <c r="A302" s="39">
        <v>14</v>
      </c>
      <c r="B302" s="39" t="s">
        <v>446</v>
      </c>
      <c r="C302" s="345" t="s">
        <v>447</v>
      </c>
      <c r="D302" s="39" t="s">
        <v>53</v>
      </c>
      <c r="E302" s="346">
        <v>1000</v>
      </c>
      <c r="F302" s="39">
        <v>2</v>
      </c>
      <c r="G302" s="346">
        <f t="shared" si="19"/>
        <v>2000</v>
      </c>
      <c r="H302" s="39"/>
      <c r="I302" s="346"/>
      <c r="J302" s="39"/>
      <c r="K302" s="346"/>
      <c r="L302" s="39"/>
      <c r="M302" s="346"/>
      <c r="N302" s="39"/>
      <c r="O302" s="346"/>
      <c r="P302" s="137">
        <f t="shared" si="20"/>
        <v>2000</v>
      </c>
    </row>
    <row r="303" spans="1:16" x14ac:dyDescent="0.25">
      <c r="A303" s="39">
        <v>15</v>
      </c>
      <c r="B303" s="344" t="s">
        <v>448</v>
      </c>
      <c r="C303" s="345" t="s">
        <v>449</v>
      </c>
      <c r="D303" s="39" t="s">
        <v>443</v>
      </c>
      <c r="E303" s="346">
        <v>14</v>
      </c>
      <c r="F303" s="39">
        <v>270</v>
      </c>
      <c r="G303" s="346">
        <f t="shared" si="19"/>
        <v>3780</v>
      </c>
      <c r="H303" s="39"/>
      <c r="I303" s="346"/>
      <c r="J303" s="39"/>
      <c r="K303" s="346"/>
      <c r="L303" s="39"/>
      <c r="M303" s="346"/>
      <c r="N303" s="39"/>
      <c r="O303" s="346"/>
      <c r="P303" s="137">
        <f t="shared" si="20"/>
        <v>3780</v>
      </c>
    </row>
    <row r="304" spans="1:16" ht="22.5" x14ac:dyDescent="0.25">
      <c r="A304" s="39">
        <v>16</v>
      </c>
      <c r="B304" s="39" t="s">
        <v>450</v>
      </c>
      <c r="C304" s="345" t="s">
        <v>451</v>
      </c>
      <c r="D304" s="39" t="s">
        <v>443</v>
      </c>
      <c r="E304" s="346">
        <v>10</v>
      </c>
      <c r="F304" s="39">
        <v>108</v>
      </c>
      <c r="G304" s="346">
        <f t="shared" si="19"/>
        <v>1080</v>
      </c>
      <c r="H304" s="39"/>
      <c r="I304" s="346"/>
      <c r="J304" s="39"/>
      <c r="K304" s="346"/>
      <c r="L304" s="39"/>
      <c r="M304" s="346"/>
      <c r="N304" s="39"/>
      <c r="O304" s="346"/>
      <c r="P304" s="137">
        <f t="shared" si="20"/>
        <v>1080</v>
      </c>
    </row>
    <row r="305" spans="1:16" ht="22.5" x14ac:dyDescent="0.25">
      <c r="A305" s="39">
        <v>17</v>
      </c>
      <c r="B305" s="39"/>
      <c r="C305" s="345" t="s">
        <v>452</v>
      </c>
      <c r="D305" s="39" t="s">
        <v>53</v>
      </c>
      <c r="E305" s="346">
        <v>40</v>
      </c>
      <c r="F305" s="39">
        <v>100</v>
      </c>
      <c r="G305" s="346">
        <f t="shared" si="19"/>
        <v>4000</v>
      </c>
      <c r="H305" s="39"/>
      <c r="I305" s="346"/>
      <c r="J305" s="39"/>
      <c r="K305" s="346"/>
      <c r="L305" s="39"/>
      <c r="M305" s="346"/>
      <c r="N305" s="39"/>
      <c r="O305" s="346"/>
      <c r="P305" s="137">
        <f t="shared" si="20"/>
        <v>4000</v>
      </c>
    </row>
    <row r="306" spans="1:16" ht="22.5" x14ac:dyDescent="0.25">
      <c r="A306" s="39">
        <v>18</v>
      </c>
      <c r="B306" s="39"/>
      <c r="C306" s="345" t="s">
        <v>453</v>
      </c>
      <c r="D306" s="39" t="s">
        <v>53</v>
      </c>
      <c r="E306" s="346">
        <v>0.5</v>
      </c>
      <c r="F306" s="39">
        <v>2552</v>
      </c>
      <c r="G306" s="346">
        <f t="shared" si="19"/>
        <v>1276</v>
      </c>
      <c r="H306" s="39"/>
      <c r="I306" s="346"/>
      <c r="J306" s="39"/>
      <c r="K306" s="346"/>
      <c r="L306" s="39"/>
      <c r="M306" s="346"/>
      <c r="N306" s="39"/>
      <c r="O306" s="346"/>
      <c r="P306" s="137">
        <f t="shared" si="20"/>
        <v>1276</v>
      </c>
    </row>
    <row r="307" spans="1:16" ht="33.75" x14ac:dyDescent="0.25">
      <c r="A307" s="39">
        <v>19</v>
      </c>
      <c r="B307" s="39"/>
      <c r="C307" s="345" t="s">
        <v>454</v>
      </c>
      <c r="D307" s="39" t="s">
        <v>443</v>
      </c>
      <c r="E307" s="346">
        <v>20</v>
      </c>
      <c r="F307" s="39">
        <v>20</v>
      </c>
      <c r="G307" s="346">
        <f t="shared" si="19"/>
        <v>400</v>
      </c>
      <c r="H307" s="39"/>
      <c r="I307" s="346"/>
      <c r="J307" s="39"/>
      <c r="K307" s="346"/>
      <c r="L307" s="39"/>
      <c r="M307" s="346"/>
      <c r="N307" s="39"/>
      <c r="O307" s="346"/>
      <c r="P307" s="137">
        <f t="shared" si="20"/>
        <v>400</v>
      </c>
    </row>
    <row r="308" spans="1:16" ht="33.75" x14ac:dyDescent="0.25">
      <c r="A308" s="39">
        <v>20</v>
      </c>
      <c r="B308" s="39" t="s">
        <v>455</v>
      </c>
      <c r="C308" s="345" t="s">
        <v>456</v>
      </c>
      <c r="D308" s="39" t="s">
        <v>443</v>
      </c>
      <c r="E308" s="346">
        <v>20</v>
      </c>
      <c r="F308" s="39">
        <v>144</v>
      </c>
      <c r="G308" s="346">
        <f t="shared" si="19"/>
        <v>2880</v>
      </c>
      <c r="H308" s="39"/>
      <c r="I308" s="346"/>
      <c r="J308" s="39"/>
      <c r="K308" s="346"/>
      <c r="L308" s="39"/>
      <c r="M308" s="346"/>
      <c r="N308" s="39"/>
      <c r="O308" s="346"/>
      <c r="P308" s="137">
        <f t="shared" si="20"/>
        <v>2880</v>
      </c>
    </row>
    <row r="309" spans="1:16" ht="33.75" x14ac:dyDescent="0.25">
      <c r="A309" s="39">
        <v>21</v>
      </c>
      <c r="B309" s="39" t="s">
        <v>457</v>
      </c>
      <c r="C309" s="345" t="s">
        <v>458</v>
      </c>
      <c r="D309" s="39" t="s">
        <v>443</v>
      </c>
      <c r="E309" s="346">
        <v>20</v>
      </c>
      <c r="F309" s="39">
        <v>27</v>
      </c>
      <c r="G309" s="346">
        <f t="shared" si="19"/>
        <v>540</v>
      </c>
      <c r="H309" s="39"/>
      <c r="I309" s="346"/>
      <c r="J309" s="39"/>
      <c r="K309" s="346"/>
      <c r="L309" s="39"/>
      <c r="M309" s="346"/>
      <c r="N309" s="39"/>
      <c r="O309" s="346"/>
      <c r="P309" s="137">
        <f t="shared" si="20"/>
        <v>540</v>
      </c>
    </row>
    <row r="310" spans="1:16" ht="22.5" x14ac:dyDescent="0.25">
      <c r="A310" s="39">
        <v>22</v>
      </c>
      <c r="B310" s="39" t="s">
        <v>459</v>
      </c>
      <c r="C310" s="345" t="s">
        <v>460</v>
      </c>
      <c r="D310" s="39" t="s">
        <v>443</v>
      </c>
      <c r="E310" s="346">
        <v>15</v>
      </c>
      <c r="F310" s="39">
        <v>48</v>
      </c>
      <c r="G310" s="346">
        <f t="shared" si="19"/>
        <v>720</v>
      </c>
      <c r="H310" s="39"/>
      <c r="I310" s="346"/>
      <c r="J310" s="39"/>
      <c r="K310" s="346"/>
      <c r="L310" s="39"/>
      <c r="M310" s="346"/>
      <c r="N310" s="39"/>
      <c r="O310" s="346"/>
      <c r="P310" s="137">
        <f t="shared" si="20"/>
        <v>720</v>
      </c>
    </row>
    <row r="311" spans="1:16" ht="33.75" x14ac:dyDescent="0.25">
      <c r="A311" s="39">
        <v>23</v>
      </c>
      <c r="B311" s="39" t="s">
        <v>461</v>
      </c>
      <c r="C311" s="345" t="s">
        <v>462</v>
      </c>
      <c r="D311" s="39" t="s">
        <v>443</v>
      </c>
      <c r="E311" s="346">
        <v>20</v>
      </c>
      <c r="F311" s="39">
        <v>19</v>
      </c>
      <c r="G311" s="346">
        <f t="shared" si="19"/>
        <v>380</v>
      </c>
      <c r="H311" s="39"/>
      <c r="I311" s="346"/>
      <c r="J311" s="39"/>
      <c r="K311" s="346"/>
      <c r="L311" s="39"/>
      <c r="M311" s="346"/>
      <c r="N311" s="39"/>
      <c r="O311" s="346"/>
      <c r="P311" s="137">
        <f t="shared" si="20"/>
        <v>380</v>
      </c>
    </row>
    <row r="312" spans="1:16" ht="33.75" x14ac:dyDescent="0.25">
      <c r="A312" s="39">
        <v>24</v>
      </c>
      <c r="B312" s="39" t="s">
        <v>463</v>
      </c>
      <c r="C312" s="345" t="s">
        <v>464</v>
      </c>
      <c r="D312" s="39" t="s">
        <v>443</v>
      </c>
      <c r="E312" s="346">
        <v>20</v>
      </c>
      <c r="F312" s="39">
        <v>9</v>
      </c>
      <c r="G312" s="346">
        <f t="shared" si="19"/>
        <v>180</v>
      </c>
      <c r="H312" s="39"/>
      <c r="I312" s="346"/>
      <c r="J312" s="39"/>
      <c r="K312" s="346"/>
      <c r="L312" s="39"/>
      <c r="M312" s="346"/>
      <c r="N312" s="39"/>
      <c r="O312" s="346"/>
      <c r="P312" s="137">
        <f t="shared" si="20"/>
        <v>180</v>
      </c>
    </row>
    <row r="313" spans="1:16" ht="45" x14ac:dyDescent="0.25">
      <c r="A313" s="39">
        <v>25</v>
      </c>
      <c r="B313" s="39"/>
      <c r="C313" s="345" t="s">
        <v>465</v>
      </c>
      <c r="D313" s="39" t="s">
        <v>53</v>
      </c>
      <c r="E313" s="346">
        <v>4</v>
      </c>
      <c r="F313" s="39">
        <v>57</v>
      </c>
      <c r="G313" s="346">
        <f t="shared" si="19"/>
        <v>228</v>
      </c>
      <c r="H313" s="39"/>
      <c r="I313" s="346"/>
      <c r="J313" s="39"/>
      <c r="K313" s="346"/>
      <c r="L313" s="39"/>
      <c r="M313" s="346"/>
      <c r="N313" s="39"/>
      <c r="O313" s="346"/>
      <c r="P313" s="137">
        <f t="shared" si="20"/>
        <v>228</v>
      </c>
    </row>
    <row r="314" spans="1:16" ht="22.5" x14ac:dyDescent="0.25">
      <c r="A314" s="39">
        <v>26</v>
      </c>
      <c r="B314" s="39" t="s">
        <v>466</v>
      </c>
      <c r="C314" s="345" t="s">
        <v>467</v>
      </c>
      <c r="D314" s="39" t="s">
        <v>53</v>
      </c>
      <c r="E314" s="346">
        <v>800</v>
      </c>
      <c r="F314" s="39">
        <v>1</v>
      </c>
      <c r="G314" s="346">
        <f t="shared" si="19"/>
        <v>800</v>
      </c>
      <c r="H314" s="39"/>
      <c r="I314" s="346"/>
      <c r="J314" s="39"/>
      <c r="K314" s="346"/>
      <c r="L314" s="39"/>
      <c r="M314" s="346"/>
      <c r="N314" s="39"/>
      <c r="O314" s="346"/>
      <c r="P314" s="137">
        <f t="shared" si="20"/>
        <v>800</v>
      </c>
    </row>
    <row r="315" spans="1:16" ht="22.5" x14ac:dyDescent="0.25">
      <c r="A315" s="39">
        <v>27</v>
      </c>
      <c r="B315" s="344" t="s">
        <v>468</v>
      </c>
      <c r="C315" s="345" t="s">
        <v>469</v>
      </c>
      <c r="D315" s="39" t="s">
        <v>53</v>
      </c>
      <c r="E315" s="346">
        <v>500</v>
      </c>
      <c r="F315" s="39">
        <v>1</v>
      </c>
      <c r="G315" s="346">
        <f t="shared" si="19"/>
        <v>500</v>
      </c>
      <c r="H315" s="39"/>
      <c r="I315" s="346"/>
      <c r="J315" s="39"/>
      <c r="K315" s="346"/>
      <c r="L315" s="39"/>
      <c r="M315" s="346"/>
      <c r="N315" s="39"/>
      <c r="O315" s="346"/>
      <c r="P315" s="137">
        <f t="shared" si="20"/>
        <v>500</v>
      </c>
    </row>
    <row r="316" spans="1:16" ht="22.5" x14ac:dyDescent="0.25">
      <c r="A316" s="39">
        <v>28</v>
      </c>
      <c r="B316" s="344"/>
      <c r="C316" s="345" t="s">
        <v>470</v>
      </c>
      <c r="D316" s="39" t="s">
        <v>53</v>
      </c>
      <c r="E316" s="346">
        <v>50</v>
      </c>
      <c r="F316" s="39">
        <v>6</v>
      </c>
      <c r="G316" s="346">
        <f t="shared" si="19"/>
        <v>300</v>
      </c>
      <c r="H316" s="39"/>
      <c r="I316" s="346"/>
      <c r="J316" s="39"/>
      <c r="K316" s="346"/>
      <c r="L316" s="39"/>
      <c r="M316" s="346"/>
      <c r="N316" s="39"/>
      <c r="O316" s="346"/>
      <c r="P316" s="137">
        <f t="shared" si="20"/>
        <v>300</v>
      </c>
    </row>
    <row r="317" spans="1:16" ht="33.75" x14ac:dyDescent="0.25">
      <c r="A317" s="39">
        <v>29</v>
      </c>
      <c r="B317" s="39" t="s">
        <v>471</v>
      </c>
      <c r="C317" s="345" t="s">
        <v>472</v>
      </c>
      <c r="D317" s="39" t="s">
        <v>53</v>
      </c>
      <c r="E317" s="346">
        <v>38000</v>
      </c>
      <c r="F317" s="39">
        <v>1</v>
      </c>
      <c r="G317" s="346">
        <f t="shared" si="19"/>
        <v>38000</v>
      </c>
      <c r="H317" s="39"/>
      <c r="I317" s="346"/>
      <c r="J317" s="39"/>
      <c r="K317" s="346"/>
      <c r="L317" s="39"/>
      <c r="M317" s="346"/>
      <c r="N317" s="39"/>
      <c r="O317" s="346"/>
      <c r="P317" s="137">
        <f t="shared" si="20"/>
        <v>38000</v>
      </c>
    </row>
    <row r="318" spans="1:16" ht="22.5" x14ac:dyDescent="0.25">
      <c r="A318" s="39">
        <v>30</v>
      </c>
      <c r="B318" s="39" t="s">
        <v>473</v>
      </c>
      <c r="C318" s="345" t="s">
        <v>474</v>
      </c>
      <c r="D318" s="39" t="s">
        <v>58</v>
      </c>
      <c r="E318" s="346">
        <v>100</v>
      </c>
      <c r="F318" s="39">
        <v>40</v>
      </c>
      <c r="G318" s="346">
        <f t="shared" si="19"/>
        <v>4000</v>
      </c>
      <c r="H318" s="39"/>
      <c r="I318" s="346"/>
      <c r="J318" s="39"/>
      <c r="K318" s="346"/>
      <c r="L318" s="39"/>
      <c r="M318" s="346"/>
      <c r="N318" s="39"/>
      <c r="O318" s="346"/>
      <c r="P318" s="137">
        <f t="shared" si="20"/>
        <v>4000</v>
      </c>
    </row>
    <row r="319" spans="1:16" ht="56.25" x14ac:dyDescent="0.25">
      <c r="A319" s="39">
        <v>31</v>
      </c>
      <c r="B319" s="344" t="s">
        <v>475</v>
      </c>
      <c r="C319" s="345" t="s">
        <v>476</v>
      </c>
      <c r="D319" s="39" t="s">
        <v>53</v>
      </c>
      <c r="E319" s="346">
        <v>4000</v>
      </c>
      <c r="F319" s="39"/>
      <c r="G319" s="346"/>
      <c r="H319" s="39"/>
      <c r="I319" s="346"/>
      <c r="J319" s="39"/>
      <c r="K319" s="346"/>
      <c r="L319" s="39">
        <v>3</v>
      </c>
      <c r="M319" s="346">
        <f t="shared" si="21"/>
        <v>12000</v>
      </c>
      <c r="N319" s="39"/>
      <c r="O319" s="346"/>
      <c r="P319" s="137">
        <f t="shared" si="20"/>
        <v>12000</v>
      </c>
    </row>
    <row r="320" spans="1:16" ht="22.5" x14ac:dyDescent="0.25">
      <c r="A320" s="39">
        <v>32</v>
      </c>
      <c r="B320" s="39" t="s">
        <v>477</v>
      </c>
      <c r="C320" s="345" t="s">
        <v>478</v>
      </c>
      <c r="D320" s="39" t="s">
        <v>53</v>
      </c>
      <c r="E320" s="346">
        <v>6050</v>
      </c>
      <c r="F320" s="39"/>
      <c r="G320" s="346"/>
      <c r="H320" s="39"/>
      <c r="I320" s="346"/>
      <c r="J320" s="39"/>
      <c r="K320" s="346"/>
      <c r="L320" s="39">
        <v>2</v>
      </c>
      <c r="M320" s="346">
        <f t="shared" si="21"/>
        <v>12100</v>
      </c>
      <c r="N320" s="39"/>
      <c r="O320" s="346"/>
      <c r="P320" s="137">
        <f t="shared" si="20"/>
        <v>12100</v>
      </c>
    </row>
    <row r="321" spans="1:16" ht="67.5" x14ac:dyDescent="0.25">
      <c r="A321" s="39">
        <v>33</v>
      </c>
      <c r="B321" s="39" t="s">
        <v>251</v>
      </c>
      <c r="C321" s="345" t="s">
        <v>479</v>
      </c>
      <c r="D321" s="39" t="s">
        <v>53</v>
      </c>
      <c r="E321" s="346">
        <v>10000</v>
      </c>
      <c r="F321" s="39">
        <v>1</v>
      </c>
      <c r="G321" s="346">
        <f t="shared" si="19"/>
        <v>10000</v>
      </c>
      <c r="H321" s="39"/>
      <c r="I321" s="346"/>
      <c r="J321" s="39"/>
      <c r="K321" s="346"/>
      <c r="L321" s="39"/>
      <c r="M321" s="346"/>
      <c r="N321" s="39"/>
      <c r="O321" s="346"/>
      <c r="P321" s="137">
        <f t="shared" si="20"/>
        <v>10000</v>
      </c>
    </row>
    <row r="322" spans="1:16" ht="45" x14ac:dyDescent="0.25">
      <c r="A322" s="39">
        <v>34</v>
      </c>
      <c r="B322" s="39" t="s">
        <v>64</v>
      </c>
      <c r="C322" s="345" t="s">
        <v>480</v>
      </c>
      <c r="D322" s="39" t="s">
        <v>53</v>
      </c>
      <c r="E322" s="346">
        <v>250</v>
      </c>
      <c r="F322" s="39">
        <v>8</v>
      </c>
      <c r="G322" s="346">
        <f t="shared" si="19"/>
        <v>2000</v>
      </c>
      <c r="H322" s="39"/>
      <c r="I322" s="346"/>
      <c r="J322" s="39"/>
      <c r="K322" s="346"/>
      <c r="L322" s="39"/>
      <c r="M322" s="346"/>
      <c r="N322" s="39"/>
      <c r="O322" s="346"/>
      <c r="P322" s="137">
        <f t="shared" si="20"/>
        <v>2000</v>
      </c>
    </row>
    <row r="323" spans="1:16" ht="78.75" x14ac:dyDescent="0.25">
      <c r="A323" s="39">
        <v>35</v>
      </c>
      <c r="B323" s="39" t="s">
        <v>206</v>
      </c>
      <c r="C323" s="345" t="s">
        <v>481</v>
      </c>
      <c r="D323" s="39" t="s">
        <v>53</v>
      </c>
      <c r="E323" s="43">
        <v>2832.96</v>
      </c>
      <c r="F323" s="39">
        <v>2</v>
      </c>
      <c r="G323" s="346">
        <f t="shared" si="19"/>
        <v>5665.92</v>
      </c>
      <c r="H323" s="39"/>
      <c r="I323" s="346"/>
      <c r="J323" s="39"/>
      <c r="K323" s="346"/>
      <c r="L323" s="39"/>
      <c r="M323" s="346"/>
      <c r="N323" s="39"/>
      <c r="O323" s="346"/>
      <c r="P323" s="137">
        <f t="shared" si="20"/>
        <v>5665.92</v>
      </c>
    </row>
    <row r="324" spans="1:16" ht="90" x14ac:dyDescent="0.25">
      <c r="A324" s="39">
        <v>36</v>
      </c>
      <c r="B324" s="39" t="s">
        <v>482</v>
      </c>
      <c r="C324" s="345" t="s">
        <v>483</v>
      </c>
      <c r="D324" s="39" t="s">
        <v>53</v>
      </c>
      <c r="E324" s="43">
        <v>844.44</v>
      </c>
      <c r="F324" s="39">
        <v>1</v>
      </c>
      <c r="G324" s="346">
        <f t="shared" si="19"/>
        <v>844.44</v>
      </c>
      <c r="H324" s="39"/>
      <c r="I324" s="346"/>
      <c r="J324" s="39"/>
      <c r="K324" s="346"/>
      <c r="L324" s="39"/>
      <c r="M324" s="346"/>
      <c r="N324" s="39"/>
      <c r="O324" s="346"/>
      <c r="P324" s="137">
        <f t="shared" si="20"/>
        <v>844.44</v>
      </c>
    </row>
    <row r="325" spans="1:16" ht="67.5" x14ac:dyDescent="0.25">
      <c r="A325" s="39">
        <v>37</v>
      </c>
      <c r="B325" s="39"/>
      <c r="C325" s="345" t="s">
        <v>484</v>
      </c>
      <c r="D325" s="39" t="s">
        <v>53</v>
      </c>
      <c r="E325" s="43">
        <v>561.82000000000005</v>
      </c>
      <c r="F325" s="39">
        <v>1</v>
      </c>
      <c r="G325" s="346">
        <f t="shared" si="19"/>
        <v>561.82000000000005</v>
      </c>
      <c r="H325" s="39"/>
      <c r="I325" s="346"/>
      <c r="J325" s="39"/>
      <c r="K325" s="346"/>
      <c r="L325" s="39"/>
      <c r="M325" s="346"/>
      <c r="N325" s="39"/>
      <c r="O325" s="346"/>
      <c r="P325" s="137">
        <f t="shared" si="20"/>
        <v>561.82000000000005</v>
      </c>
    </row>
    <row r="326" spans="1:16" ht="33.75" x14ac:dyDescent="0.25">
      <c r="A326" s="39">
        <v>38</v>
      </c>
      <c r="B326" s="39" t="s">
        <v>485</v>
      </c>
      <c r="C326" s="345" t="s">
        <v>486</v>
      </c>
      <c r="D326" s="39" t="s">
        <v>53</v>
      </c>
      <c r="E326" s="347">
        <v>16.829999999999998</v>
      </c>
      <c r="F326" s="39">
        <v>50</v>
      </c>
      <c r="G326" s="346">
        <f t="shared" si="19"/>
        <v>841.49999999999989</v>
      </c>
      <c r="H326" s="39"/>
      <c r="I326" s="346"/>
      <c r="J326" s="39"/>
      <c r="K326" s="346"/>
      <c r="L326" s="39"/>
      <c r="M326" s="346"/>
      <c r="N326" s="39"/>
      <c r="O326" s="346"/>
      <c r="P326" s="137">
        <f t="shared" si="20"/>
        <v>841.49999999999989</v>
      </c>
    </row>
    <row r="327" spans="1:16" ht="22.5" x14ac:dyDescent="0.25">
      <c r="A327" s="39">
        <v>39</v>
      </c>
      <c r="B327" s="39" t="s">
        <v>487</v>
      </c>
      <c r="C327" s="345" t="s">
        <v>488</v>
      </c>
      <c r="D327" s="39" t="s">
        <v>53</v>
      </c>
      <c r="E327" s="347">
        <v>15.81</v>
      </c>
      <c r="F327" s="39">
        <v>50</v>
      </c>
      <c r="G327" s="346">
        <f t="shared" si="19"/>
        <v>790.5</v>
      </c>
      <c r="H327" s="39"/>
      <c r="I327" s="346"/>
      <c r="J327" s="39"/>
      <c r="K327" s="346"/>
      <c r="L327" s="39"/>
      <c r="M327" s="346"/>
      <c r="N327" s="39"/>
      <c r="O327" s="346"/>
      <c r="P327" s="137">
        <f t="shared" si="20"/>
        <v>790.5</v>
      </c>
    </row>
    <row r="328" spans="1:16" ht="56.25" x14ac:dyDescent="0.25">
      <c r="A328" s="39">
        <v>40</v>
      </c>
      <c r="B328" s="39" t="s">
        <v>259</v>
      </c>
      <c r="C328" s="345" t="s">
        <v>489</v>
      </c>
      <c r="D328" s="39" t="s">
        <v>53</v>
      </c>
      <c r="E328" s="347">
        <v>48900</v>
      </c>
      <c r="F328" s="39">
        <v>1</v>
      </c>
      <c r="G328" s="346">
        <f t="shared" si="19"/>
        <v>48900</v>
      </c>
      <c r="H328" s="39"/>
      <c r="I328" s="346"/>
      <c r="J328" s="39"/>
      <c r="K328" s="346"/>
      <c r="L328" s="39"/>
      <c r="M328" s="346"/>
      <c r="N328" s="39"/>
      <c r="O328" s="346"/>
      <c r="P328" s="137">
        <f t="shared" si="20"/>
        <v>48900</v>
      </c>
    </row>
    <row r="329" spans="1:16" ht="33.75" x14ac:dyDescent="0.25">
      <c r="A329" s="39">
        <v>41</v>
      </c>
      <c r="B329" s="344" t="s">
        <v>490</v>
      </c>
      <c r="C329" s="345" t="s">
        <v>491</v>
      </c>
      <c r="D329" s="39" t="s">
        <v>53</v>
      </c>
      <c r="E329" s="347">
        <v>4900</v>
      </c>
      <c r="F329" s="39">
        <v>1</v>
      </c>
      <c r="G329" s="346">
        <f t="shared" si="19"/>
        <v>4900</v>
      </c>
      <c r="H329" s="39"/>
      <c r="I329" s="346"/>
      <c r="J329" s="39"/>
      <c r="K329" s="346"/>
      <c r="L329" s="39"/>
      <c r="M329" s="346"/>
      <c r="N329" s="39"/>
      <c r="O329" s="346"/>
      <c r="P329" s="137">
        <f t="shared" si="20"/>
        <v>4900</v>
      </c>
    </row>
    <row r="330" spans="1:16" ht="33.75" x14ac:dyDescent="0.25">
      <c r="A330" s="39">
        <v>42</v>
      </c>
      <c r="B330" s="344" t="s">
        <v>492</v>
      </c>
      <c r="C330" s="345" t="s">
        <v>493</v>
      </c>
      <c r="D330" s="39" t="s">
        <v>53</v>
      </c>
      <c r="E330" s="347">
        <v>2400</v>
      </c>
      <c r="F330" s="39">
        <v>1</v>
      </c>
      <c r="G330" s="346">
        <f t="shared" si="19"/>
        <v>2400</v>
      </c>
      <c r="H330" s="39"/>
      <c r="I330" s="346"/>
      <c r="J330" s="39"/>
      <c r="K330" s="346"/>
      <c r="L330" s="39"/>
      <c r="M330" s="346"/>
      <c r="N330" s="39"/>
      <c r="O330" s="346"/>
      <c r="P330" s="137">
        <f t="shared" si="20"/>
        <v>2400</v>
      </c>
    </row>
    <row r="331" spans="1:16" ht="33.75" x14ac:dyDescent="0.25">
      <c r="A331" s="39">
        <v>43</v>
      </c>
      <c r="B331" s="344" t="s">
        <v>177</v>
      </c>
      <c r="C331" s="345" t="s">
        <v>494</v>
      </c>
      <c r="D331" s="39" t="s">
        <v>53</v>
      </c>
      <c r="E331" s="347">
        <v>2400</v>
      </c>
      <c r="F331" s="39">
        <v>1</v>
      </c>
      <c r="G331" s="346">
        <f t="shared" si="19"/>
        <v>2400</v>
      </c>
      <c r="H331" s="39"/>
      <c r="I331" s="346"/>
      <c r="J331" s="39"/>
      <c r="K331" s="346"/>
      <c r="L331" s="39"/>
      <c r="M331" s="346"/>
      <c r="N331" s="39"/>
      <c r="O331" s="346"/>
      <c r="P331" s="137">
        <f t="shared" si="20"/>
        <v>2400</v>
      </c>
    </row>
    <row r="332" spans="1:16" ht="45" x14ac:dyDescent="0.25">
      <c r="A332" s="39">
        <v>44</v>
      </c>
      <c r="B332" s="39" t="s">
        <v>328</v>
      </c>
      <c r="C332" s="345" t="s">
        <v>495</v>
      </c>
      <c r="D332" s="39" t="s">
        <v>53</v>
      </c>
      <c r="E332" s="347">
        <v>1500</v>
      </c>
      <c r="F332" s="39"/>
      <c r="G332" s="346"/>
      <c r="H332" s="39">
        <v>1</v>
      </c>
      <c r="I332" s="346">
        <f t="shared" ref="I332:I337" si="24">IFERROR($E332*H332,0)</f>
        <v>1500</v>
      </c>
      <c r="J332" s="39"/>
      <c r="K332" s="346"/>
      <c r="L332" s="39"/>
      <c r="M332" s="346"/>
      <c r="N332" s="39"/>
      <c r="O332" s="346"/>
      <c r="P332" s="137">
        <f t="shared" si="20"/>
        <v>1500</v>
      </c>
    </row>
    <row r="333" spans="1:16" ht="33.75" x14ac:dyDescent="0.25">
      <c r="A333" s="39">
        <v>45</v>
      </c>
      <c r="B333" s="39" t="s">
        <v>496</v>
      </c>
      <c r="C333" s="345" t="s">
        <v>497</v>
      </c>
      <c r="D333" s="39" t="s">
        <v>53</v>
      </c>
      <c r="E333" s="346">
        <v>250</v>
      </c>
      <c r="F333" s="39"/>
      <c r="G333" s="346"/>
      <c r="H333" s="39"/>
      <c r="I333" s="346"/>
      <c r="J333" s="39"/>
      <c r="K333" s="346"/>
      <c r="L333" s="39">
        <v>1</v>
      </c>
      <c r="M333" s="346">
        <f t="shared" ref="M333:M340" si="25">IFERROR($E333*L333,0)</f>
        <v>250</v>
      </c>
      <c r="N333" s="39"/>
      <c r="O333" s="346"/>
      <c r="P333" s="137">
        <f t="shared" si="20"/>
        <v>250</v>
      </c>
    </row>
    <row r="334" spans="1:16" ht="45" x14ac:dyDescent="0.25">
      <c r="A334" s="39">
        <v>46</v>
      </c>
      <c r="B334" s="39" t="s">
        <v>498</v>
      </c>
      <c r="C334" s="345" t="s">
        <v>499</v>
      </c>
      <c r="D334" s="39" t="s">
        <v>53</v>
      </c>
      <c r="E334" s="346">
        <v>15000</v>
      </c>
      <c r="F334" s="39"/>
      <c r="G334" s="346"/>
      <c r="H334" s="39"/>
      <c r="I334" s="346"/>
      <c r="J334" s="39"/>
      <c r="K334" s="346"/>
      <c r="L334" s="39">
        <v>2</v>
      </c>
      <c r="M334" s="346">
        <f t="shared" si="25"/>
        <v>30000</v>
      </c>
      <c r="N334" s="39"/>
      <c r="O334" s="346"/>
      <c r="P334" s="137">
        <f t="shared" si="20"/>
        <v>30000</v>
      </c>
    </row>
    <row r="335" spans="1:16" ht="45" x14ac:dyDescent="0.25">
      <c r="A335" s="39">
        <v>47</v>
      </c>
      <c r="B335" s="39" t="s">
        <v>107</v>
      </c>
      <c r="C335" s="345" t="s">
        <v>500</v>
      </c>
      <c r="D335" s="39" t="s">
        <v>53</v>
      </c>
      <c r="E335" s="346">
        <v>464</v>
      </c>
      <c r="F335" s="39"/>
      <c r="G335" s="346"/>
      <c r="H335" s="39">
        <v>7</v>
      </c>
      <c r="I335" s="346">
        <f t="shared" si="24"/>
        <v>3248</v>
      </c>
      <c r="J335" s="39"/>
      <c r="K335" s="346"/>
      <c r="L335" s="39"/>
      <c r="M335" s="346"/>
      <c r="N335" s="39"/>
      <c r="O335" s="346"/>
      <c r="P335" s="137">
        <f t="shared" si="20"/>
        <v>3248</v>
      </c>
    </row>
    <row r="336" spans="1:16" ht="45" x14ac:dyDescent="0.25">
      <c r="A336" s="39">
        <v>48</v>
      </c>
      <c r="B336" s="39" t="s">
        <v>501</v>
      </c>
      <c r="C336" s="345" t="s">
        <v>502</v>
      </c>
      <c r="D336" s="39" t="s">
        <v>53</v>
      </c>
      <c r="E336" s="346">
        <v>1000</v>
      </c>
      <c r="F336" s="39"/>
      <c r="G336" s="346"/>
      <c r="H336" s="39">
        <v>5</v>
      </c>
      <c r="I336" s="346">
        <f t="shared" si="24"/>
        <v>5000</v>
      </c>
      <c r="J336" s="39"/>
      <c r="K336" s="346"/>
      <c r="L336" s="39"/>
      <c r="M336" s="346"/>
      <c r="N336" s="39"/>
      <c r="O336" s="346"/>
      <c r="P336" s="137">
        <f t="shared" si="20"/>
        <v>5000</v>
      </c>
    </row>
    <row r="337" spans="1:16" ht="45" x14ac:dyDescent="0.25">
      <c r="A337" s="39">
        <v>49</v>
      </c>
      <c r="B337" s="39" t="s">
        <v>503</v>
      </c>
      <c r="C337" s="345" t="s">
        <v>504</v>
      </c>
      <c r="D337" s="39" t="s">
        <v>53</v>
      </c>
      <c r="E337" s="346">
        <v>250</v>
      </c>
      <c r="F337" s="39"/>
      <c r="G337" s="346"/>
      <c r="H337" s="39">
        <v>5</v>
      </c>
      <c r="I337" s="346">
        <f t="shared" si="24"/>
        <v>1250</v>
      </c>
      <c r="J337" s="39"/>
      <c r="K337" s="346"/>
      <c r="L337" s="39"/>
      <c r="M337" s="346"/>
      <c r="N337" s="39"/>
      <c r="O337" s="346"/>
      <c r="P337" s="137">
        <f t="shared" si="20"/>
        <v>1250</v>
      </c>
    </row>
    <row r="338" spans="1:16" ht="56.25" x14ac:dyDescent="0.25">
      <c r="A338" s="39">
        <v>50</v>
      </c>
      <c r="B338" s="39" t="s">
        <v>505</v>
      </c>
      <c r="C338" s="345" t="s">
        <v>506</v>
      </c>
      <c r="D338" s="39" t="s">
        <v>53</v>
      </c>
      <c r="E338" s="346">
        <v>500</v>
      </c>
      <c r="F338" s="39"/>
      <c r="G338" s="346"/>
      <c r="H338" s="39"/>
      <c r="I338" s="346"/>
      <c r="J338" s="39"/>
      <c r="K338" s="346"/>
      <c r="L338" s="39">
        <v>1</v>
      </c>
      <c r="M338" s="346">
        <f t="shared" si="25"/>
        <v>500</v>
      </c>
      <c r="N338" s="39"/>
      <c r="O338" s="346"/>
      <c r="P338" s="137">
        <f t="shared" si="20"/>
        <v>500</v>
      </c>
    </row>
    <row r="339" spans="1:16" ht="45" x14ac:dyDescent="0.25">
      <c r="A339" s="39">
        <v>51</v>
      </c>
      <c r="B339" s="344" t="s">
        <v>330</v>
      </c>
      <c r="C339" s="348" t="s">
        <v>507</v>
      </c>
      <c r="D339" s="39" t="s">
        <v>53</v>
      </c>
      <c r="E339" s="347">
        <v>1000</v>
      </c>
      <c r="F339" s="39"/>
      <c r="G339" s="346"/>
      <c r="H339" s="39"/>
      <c r="I339" s="346"/>
      <c r="J339" s="39"/>
      <c r="K339" s="346"/>
      <c r="L339" s="39">
        <v>3</v>
      </c>
      <c r="M339" s="346">
        <f t="shared" si="25"/>
        <v>3000</v>
      </c>
      <c r="N339" s="39"/>
      <c r="O339" s="346"/>
      <c r="P339" s="137">
        <f t="shared" si="20"/>
        <v>3000</v>
      </c>
    </row>
    <row r="340" spans="1:16" ht="45" x14ac:dyDescent="0.25">
      <c r="A340" s="39">
        <v>52</v>
      </c>
      <c r="B340" s="39" t="s">
        <v>508</v>
      </c>
      <c r="C340" s="345" t="s">
        <v>509</v>
      </c>
      <c r="D340" s="39" t="s">
        <v>53</v>
      </c>
      <c r="E340" s="347">
        <v>5000</v>
      </c>
      <c r="F340" s="39"/>
      <c r="G340" s="346"/>
      <c r="H340" s="39"/>
      <c r="I340" s="346"/>
      <c r="J340" s="39"/>
      <c r="K340" s="346"/>
      <c r="L340" s="39">
        <v>1</v>
      </c>
      <c r="M340" s="346">
        <f t="shared" si="25"/>
        <v>5000</v>
      </c>
      <c r="N340" s="39"/>
      <c r="O340" s="346"/>
      <c r="P340" s="137">
        <f t="shared" si="20"/>
        <v>5000</v>
      </c>
    </row>
    <row r="341" spans="1:16" ht="67.5" x14ac:dyDescent="0.25">
      <c r="A341" s="39">
        <v>53</v>
      </c>
      <c r="B341" s="39" t="s">
        <v>510</v>
      </c>
      <c r="C341" s="345" t="s">
        <v>511</v>
      </c>
      <c r="D341" s="39" t="s">
        <v>53</v>
      </c>
      <c r="E341" s="39">
        <v>165</v>
      </c>
      <c r="F341" s="39">
        <v>15</v>
      </c>
      <c r="G341" s="346">
        <f t="shared" ref="G341:G343" si="26">IFERROR(E341*F341,0)</f>
        <v>2475</v>
      </c>
      <c r="H341" s="39"/>
      <c r="I341" s="346"/>
      <c r="J341" s="39"/>
      <c r="K341" s="346"/>
      <c r="L341" s="39"/>
      <c r="M341" s="346"/>
      <c r="N341" s="39"/>
      <c r="O341" s="346"/>
      <c r="P341" s="137">
        <f t="shared" si="20"/>
        <v>2475</v>
      </c>
    </row>
    <row r="342" spans="1:16" ht="56.25" x14ac:dyDescent="0.25">
      <c r="A342" s="39">
        <v>54</v>
      </c>
      <c r="B342" s="39" t="s">
        <v>160</v>
      </c>
      <c r="C342" s="345" t="s">
        <v>512</v>
      </c>
      <c r="D342" s="39" t="s">
        <v>53</v>
      </c>
      <c r="E342" s="347">
        <v>10000</v>
      </c>
      <c r="F342" s="39">
        <v>1</v>
      </c>
      <c r="G342" s="346">
        <f t="shared" si="26"/>
        <v>10000</v>
      </c>
      <c r="H342" s="39"/>
      <c r="I342" s="346"/>
      <c r="J342" s="39"/>
      <c r="K342" s="346"/>
      <c r="L342" s="39"/>
      <c r="M342" s="346"/>
      <c r="N342" s="39"/>
      <c r="O342" s="346"/>
      <c r="P342" s="137">
        <f t="shared" si="20"/>
        <v>10000</v>
      </c>
    </row>
    <row r="343" spans="1:16" ht="33.75" x14ac:dyDescent="0.25">
      <c r="A343" s="39">
        <v>55</v>
      </c>
      <c r="B343" s="344" t="s">
        <v>513</v>
      </c>
      <c r="C343" s="345" t="s">
        <v>514</v>
      </c>
      <c r="D343" s="39" t="s">
        <v>53</v>
      </c>
      <c r="E343" s="347">
        <v>1228</v>
      </c>
      <c r="F343" s="39">
        <v>5</v>
      </c>
      <c r="G343" s="346">
        <f t="shared" si="26"/>
        <v>6140</v>
      </c>
      <c r="H343" s="39"/>
      <c r="I343" s="346"/>
      <c r="J343" s="39"/>
      <c r="K343" s="346"/>
      <c r="L343" s="39"/>
      <c r="M343" s="346"/>
      <c r="N343" s="39"/>
      <c r="O343" s="346"/>
      <c r="P343" s="137">
        <f t="shared" si="20"/>
        <v>6140</v>
      </c>
    </row>
    <row r="344" spans="1:16" ht="33.75" x14ac:dyDescent="0.25">
      <c r="A344" s="39">
        <v>56</v>
      </c>
      <c r="B344" s="39" t="s">
        <v>199</v>
      </c>
      <c r="C344" s="345" t="s">
        <v>515</v>
      </c>
      <c r="D344" s="39" t="s">
        <v>53</v>
      </c>
      <c r="E344" s="347">
        <v>500</v>
      </c>
      <c r="F344" s="39"/>
      <c r="G344" s="346"/>
      <c r="H344" s="39"/>
      <c r="I344" s="346"/>
      <c r="J344" s="39"/>
      <c r="K344" s="346"/>
      <c r="L344" s="39">
        <v>1</v>
      </c>
      <c r="M344" s="346">
        <f t="shared" ref="M344:M370" si="27">IFERROR($E344*L344,0)</f>
        <v>500</v>
      </c>
      <c r="N344" s="39"/>
      <c r="O344" s="346"/>
      <c r="P344" s="137">
        <f t="shared" si="20"/>
        <v>500</v>
      </c>
    </row>
    <row r="345" spans="1:16" ht="45" x14ac:dyDescent="0.25">
      <c r="A345" s="39">
        <v>57</v>
      </c>
      <c r="B345" s="344" t="s">
        <v>516</v>
      </c>
      <c r="C345" s="345" t="s">
        <v>517</v>
      </c>
      <c r="D345" s="39" t="s">
        <v>53</v>
      </c>
      <c r="E345" s="347">
        <v>5000</v>
      </c>
      <c r="F345" s="43">
        <v>9</v>
      </c>
      <c r="G345" s="346">
        <f t="shared" ref="G345:G353" si="28">IFERROR(E345*F345,0)</f>
        <v>45000</v>
      </c>
      <c r="H345" s="39"/>
      <c r="I345" s="346"/>
      <c r="J345" s="39"/>
      <c r="K345" s="346"/>
      <c r="L345" s="39"/>
      <c r="M345" s="346"/>
      <c r="N345" s="39"/>
      <c r="O345" s="346"/>
      <c r="P345" s="137">
        <f t="shared" si="20"/>
        <v>45000</v>
      </c>
    </row>
    <row r="346" spans="1:16" ht="56.25" x14ac:dyDescent="0.25">
      <c r="A346" s="39">
        <v>58</v>
      </c>
      <c r="B346" s="344" t="s">
        <v>516</v>
      </c>
      <c r="C346" s="345" t="s">
        <v>518</v>
      </c>
      <c r="D346" s="39" t="s">
        <v>53</v>
      </c>
      <c r="E346" s="347">
        <v>2000</v>
      </c>
      <c r="F346" s="43">
        <v>1</v>
      </c>
      <c r="G346" s="346">
        <f t="shared" si="28"/>
        <v>2000</v>
      </c>
      <c r="H346" s="39"/>
      <c r="I346" s="346"/>
      <c r="J346" s="39"/>
      <c r="K346" s="346"/>
      <c r="L346" s="39"/>
      <c r="M346" s="346"/>
      <c r="N346" s="39"/>
      <c r="O346" s="346"/>
      <c r="P346" s="137">
        <f t="shared" si="20"/>
        <v>2000</v>
      </c>
    </row>
    <row r="347" spans="1:16" ht="45" x14ac:dyDescent="0.25">
      <c r="A347" s="39">
        <v>59</v>
      </c>
      <c r="B347" s="344" t="s">
        <v>516</v>
      </c>
      <c r="C347" s="345" t="s">
        <v>519</v>
      </c>
      <c r="D347" s="39" t="s">
        <v>53</v>
      </c>
      <c r="E347" s="347">
        <v>10</v>
      </c>
      <c r="F347" s="39"/>
      <c r="G347" s="346"/>
      <c r="H347" s="39"/>
      <c r="I347" s="346"/>
      <c r="J347" s="39"/>
      <c r="K347" s="346"/>
      <c r="L347" s="43">
        <v>3</v>
      </c>
      <c r="M347" s="346">
        <f t="shared" si="27"/>
        <v>30</v>
      </c>
      <c r="N347" s="39"/>
      <c r="O347" s="346"/>
      <c r="P347" s="137">
        <f t="shared" si="20"/>
        <v>30</v>
      </c>
    </row>
    <row r="348" spans="1:16" ht="22.5" x14ac:dyDescent="0.25">
      <c r="A348" s="39">
        <v>60</v>
      </c>
      <c r="B348" s="39" t="s">
        <v>520</v>
      </c>
      <c r="C348" s="345" t="s">
        <v>521</v>
      </c>
      <c r="D348" s="39" t="s">
        <v>53</v>
      </c>
      <c r="E348" s="349">
        <v>4965</v>
      </c>
      <c r="F348" s="43">
        <v>1</v>
      </c>
      <c r="G348" s="346">
        <f t="shared" si="28"/>
        <v>4965</v>
      </c>
      <c r="H348" s="39"/>
      <c r="I348" s="346"/>
      <c r="J348" s="39"/>
      <c r="K348" s="346"/>
      <c r="L348" s="39"/>
      <c r="M348" s="346"/>
      <c r="N348" s="39"/>
      <c r="O348" s="346"/>
      <c r="P348" s="137">
        <f t="shared" si="20"/>
        <v>4965</v>
      </c>
    </row>
    <row r="349" spans="1:16" ht="56.25" x14ac:dyDescent="0.25">
      <c r="A349" s="39">
        <v>61</v>
      </c>
      <c r="B349" s="39" t="s">
        <v>522</v>
      </c>
      <c r="C349" s="345" t="s">
        <v>523</v>
      </c>
      <c r="D349" s="39" t="s">
        <v>53</v>
      </c>
      <c r="E349" s="347">
        <v>500</v>
      </c>
      <c r="F349" s="43">
        <v>2</v>
      </c>
      <c r="G349" s="346">
        <f t="shared" si="28"/>
        <v>1000</v>
      </c>
      <c r="H349" s="39"/>
      <c r="I349" s="346"/>
      <c r="J349" s="39"/>
      <c r="K349" s="346"/>
      <c r="L349" s="39"/>
      <c r="M349" s="346"/>
      <c r="N349" s="39"/>
      <c r="O349" s="346"/>
      <c r="P349" s="137">
        <f t="shared" si="20"/>
        <v>1000</v>
      </c>
    </row>
    <row r="350" spans="1:16" ht="56.25" x14ac:dyDescent="0.25">
      <c r="A350" s="39">
        <v>62</v>
      </c>
      <c r="B350" s="39" t="s">
        <v>524</v>
      </c>
      <c r="C350" s="345" t="s">
        <v>525</v>
      </c>
      <c r="D350" s="39" t="s">
        <v>53</v>
      </c>
      <c r="E350" s="346">
        <v>5000</v>
      </c>
      <c r="F350" s="39"/>
      <c r="G350" s="346"/>
      <c r="H350" s="39">
        <v>1</v>
      </c>
      <c r="I350" s="346">
        <f t="shared" ref="I350:I356" si="29">IFERROR($E350*H350,0)</f>
        <v>5000</v>
      </c>
      <c r="J350" s="39"/>
      <c r="K350" s="346"/>
      <c r="L350" s="39"/>
      <c r="M350" s="346"/>
      <c r="N350" s="39"/>
      <c r="O350" s="346"/>
      <c r="P350" s="137">
        <f t="shared" si="20"/>
        <v>5000</v>
      </c>
    </row>
    <row r="351" spans="1:16" ht="56.25" x14ac:dyDescent="0.25">
      <c r="A351" s="39">
        <v>63</v>
      </c>
      <c r="B351" s="39" t="s">
        <v>524</v>
      </c>
      <c r="C351" s="345" t="s">
        <v>526</v>
      </c>
      <c r="D351" s="39" t="s">
        <v>53</v>
      </c>
      <c r="E351" s="346">
        <v>1000</v>
      </c>
      <c r="F351" s="39"/>
      <c r="G351" s="346"/>
      <c r="H351" s="39">
        <v>1</v>
      </c>
      <c r="I351" s="346">
        <f t="shared" si="29"/>
        <v>1000</v>
      </c>
      <c r="J351" s="39"/>
      <c r="K351" s="346"/>
      <c r="L351" s="39"/>
      <c r="M351" s="346"/>
      <c r="N351" s="39"/>
      <c r="O351" s="346"/>
      <c r="P351" s="137">
        <f t="shared" si="20"/>
        <v>1000</v>
      </c>
    </row>
    <row r="352" spans="1:16" ht="33.75" x14ac:dyDescent="0.25">
      <c r="A352" s="39">
        <v>64</v>
      </c>
      <c r="B352" s="39" t="s">
        <v>527</v>
      </c>
      <c r="C352" s="345" t="s">
        <v>528</v>
      </c>
      <c r="D352" s="39" t="s">
        <v>529</v>
      </c>
      <c r="E352" s="347">
        <v>5</v>
      </c>
      <c r="F352" s="39">
        <v>4800</v>
      </c>
      <c r="G352" s="346">
        <f t="shared" si="28"/>
        <v>24000</v>
      </c>
      <c r="H352" s="39"/>
      <c r="I352" s="346"/>
      <c r="J352" s="39"/>
      <c r="K352" s="346"/>
      <c r="L352" s="39"/>
      <c r="M352" s="346"/>
      <c r="N352" s="39"/>
      <c r="O352" s="346"/>
      <c r="P352" s="137">
        <f t="shared" si="20"/>
        <v>24000</v>
      </c>
    </row>
    <row r="353" spans="1:16" ht="56.25" x14ac:dyDescent="0.25">
      <c r="A353" s="39">
        <v>65</v>
      </c>
      <c r="B353" s="39" t="s">
        <v>530</v>
      </c>
      <c r="C353" s="345" t="s">
        <v>531</v>
      </c>
      <c r="D353" s="39" t="s">
        <v>53</v>
      </c>
      <c r="E353" s="347">
        <v>578.20000000000005</v>
      </c>
      <c r="F353" s="39">
        <v>7</v>
      </c>
      <c r="G353" s="346">
        <f t="shared" si="28"/>
        <v>4047.4000000000005</v>
      </c>
      <c r="H353" s="39"/>
      <c r="I353" s="346"/>
      <c r="J353" s="39"/>
      <c r="K353" s="346"/>
      <c r="L353" s="39"/>
      <c r="M353" s="346"/>
      <c r="N353" s="39"/>
      <c r="O353" s="346"/>
      <c r="P353" s="137">
        <f t="shared" ref="P353:P416" si="30">G353+I353+K353+M353+O353</f>
        <v>4047.4000000000005</v>
      </c>
    </row>
    <row r="354" spans="1:16" ht="45" x14ac:dyDescent="0.25">
      <c r="A354" s="39">
        <v>66</v>
      </c>
      <c r="B354" s="39" t="s">
        <v>532</v>
      </c>
      <c r="C354" s="345" t="s">
        <v>533</v>
      </c>
      <c r="D354" s="39" t="s">
        <v>53</v>
      </c>
      <c r="E354" s="347">
        <v>1000</v>
      </c>
      <c r="F354" s="39"/>
      <c r="G354" s="346"/>
      <c r="H354" s="39"/>
      <c r="I354" s="346"/>
      <c r="J354" s="39"/>
      <c r="K354" s="346"/>
      <c r="L354" s="39">
        <v>1</v>
      </c>
      <c r="M354" s="346">
        <f t="shared" si="27"/>
        <v>1000</v>
      </c>
      <c r="N354" s="39"/>
      <c r="O354" s="346"/>
      <c r="P354" s="137">
        <f t="shared" si="30"/>
        <v>1000</v>
      </c>
    </row>
    <row r="355" spans="1:16" ht="56.25" x14ac:dyDescent="0.25">
      <c r="A355" s="39">
        <v>67</v>
      </c>
      <c r="B355" s="39" t="s">
        <v>534</v>
      </c>
      <c r="C355" s="345" t="s">
        <v>535</v>
      </c>
      <c r="D355" s="39" t="s">
        <v>53</v>
      </c>
      <c r="E355" s="347">
        <v>1500</v>
      </c>
      <c r="F355" s="39"/>
      <c r="G355" s="346"/>
      <c r="H355" s="39">
        <v>1</v>
      </c>
      <c r="I355" s="346">
        <f t="shared" si="29"/>
        <v>1500</v>
      </c>
      <c r="J355" s="39"/>
      <c r="K355" s="346"/>
      <c r="L355" s="39"/>
      <c r="M355" s="346"/>
      <c r="N355" s="39"/>
      <c r="O355" s="346"/>
      <c r="P355" s="137">
        <f t="shared" si="30"/>
        <v>1500</v>
      </c>
    </row>
    <row r="356" spans="1:16" ht="45" x14ac:dyDescent="0.25">
      <c r="A356" s="39">
        <v>68</v>
      </c>
      <c r="B356" s="39" t="s">
        <v>522</v>
      </c>
      <c r="C356" s="345" t="s">
        <v>536</v>
      </c>
      <c r="D356" s="39" t="s">
        <v>53</v>
      </c>
      <c r="E356" s="347">
        <v>1000</v>
      </c>
      <c r="F356" s="39"/>
      <c r="G356" s="346"/>
      <c r="H356" s="39">
        <v>1</v>
      </c>
      <c r="I356" s="346">
        <f t="shared" si="29"/>
        <v>1000</v>
      </c>
      <c r="J356" s="39"/>
      <c r="K356" s="346"/>
      <c r="L356" s="39"/>
      <c r="M356" s="346"/>
      <c r="N356" s="39"/>
      <c r="O356" s="346"/>
      <c r="P356" s="137">
        <f t="shared" si="30"/>
        <v>1000</v>
      </c>
    </row>
    <row r="357" spans="1:16" ht="45" x14ac:dyDescent="0.25">
      <c r="A357" s="39">
        <v>69</v>
      </c>
      <c r="B357" s="344" t="s">
        <v>537</v>
      </c>
      <c r="C357" s="345" t="s">
        <v>538</v>
      </c>
      <c r="D357" s="39" t="s">
        <v>53</v>
      </c>
      <c r="E357" s="347">
        <v>500</v>
      </c>
      <c r="F357" s="39"/>
      <c r="G357" s="346"/>
      <c r="H357" s="39"/>
      <c r="I357" s="346"/>
      <c r="J357" s="39"/>
      <c r="K357" s="346"/>
      <c r="L357" s="39"/>
      <c r="M357" s="346"/>
      <c r="N357" s="39">
        <v>1</v>
      </c>
      <c r="O357" s="346">
        <f t="shared" ref="O357" si="31">IFERROR($E357*N357,0)</f>
        <v>500</v>
      </c>
      <c r="P357" s="137">
        <f t="shared" si="30"/>
        <v>500</v>
      </c>
    </row>
    <row r="358" spans="1:16" ht="45" x14ac:dyDescent="0.25">
      <c r="A358" s="39">
        <v>70</v>
      </c>
      <c r="B358" s="344" t="s">
        <v>539</v>
      </c>
      <c r="C358" s="345" t="s">
        <v>540</v>
      </c>
      <c r="D358" s="39" t="s">
        <v>53</v>
      </c>
      <c r="E358" s="347">
        <v>100</v>
      </c>
      <c r="F358" s="39"/>
      <c r="G358" s="346"/>
      <c r="H358" s="39"/>
      <c r="I358" s="346"/>
      <c r="J358" s="39"/>
      <c r="K358" s="346"/>
      <c r="L358" s="39">
        <v>4</v>
      </c>
      <c r="M358" s="346">
        <f t="shared" si="27"/>
        <v>400</v>
      </c>
      <c r="N358" s="39"/>
      <c r="O358" s="346"/>
      <c r="P358" s="137">
        <f t="shared" si="30"/>
        <v>400</v>
      </c>
    </row>
    <row r="359" spans="1:16" ht="56.25" x14ac:dyDescent="0.25">
      <c r="A359" s="39">
        <v>71</v>
      </c>
      <c r="B359" s="39" t="s">
        <v>541</v>
      </c>
      <c r="C359" s="345" t="s">
        <v>542</v>
      </c>
      <c r="D359" s="39" t="s">
        <v>53</v>
      </c>
      <c r="E359" s="347">
        <v>20</v>
      </c>
      <c r="F359" s="39"/>
      <c r="G359" s="346"/>
      <c r="H359" s="39"/>
      <c r="I359" s="346"/>
      <c r="J359" s="39"/>
      <c r="K359" s="346"/>
      <c r="L359" s="39">
        <v>4</v>
      </c>
      <c r="M359" s="346">
        <f t="shared" si="27"/>
        <v>80</v>
      </c>
      <c r="N359" s="39"/>
      <c r="O359" s="346"/>
      <c r="P359" s="137">
        <f t="shared" si="30"/>
        <v>80</v>
      </c>
    </row>
    <row r="360" spans="1:16" ht="56.25" x14ac:dyDescent="0.25">
      <c r="A360" s="39">
        <v>72</v>
      </c>
      <c r="B360" s="39" t="s">
        <v>543</v>
      </c>
      <c r="C360" s="345" t="s">
        <v>544</v>
      </c>
      <c r="D360" s="39" t="s">
        <v>53</v>
      </c>
      <c r="E360" s="347">
        <v>20</v>
      </c>
      <c r="F360" s="39"/>
      <c r="G360" s="346"/>
      <c r="H360" s="39"/>
      <c r="I360" s="346"/>
      <c r="J360" s="39"/>
      <c r="K360" s="346"/>
      <c r="L360" s="39">
        <v>4</v>
      </c>
      <c r="M360" s="346">
        <f t="shared" si="27"/>
        <v>80</v>
      </c>
      <c r="N360" s="39"/>
      <c r="O360" s="346"/>
      <c r="P360" s="137">
        <f t="shared" si="30"/>
        <v>80</v>
      </c>
    </row>
    <row r="361" spans="1:16" ht="33.75" x14ac:dyDescent="0.25">
      <c r="A361" s="39">
        <v>73</v>
      </c>
      <c r="B361" s="39" t="s">
        <v>545</v>
      </c>
      <c r="C361" s="345" t="s">
        <v>546</v>
      </c>
      <c r="D361" s="39" t="s">
        <v>53</v>
      </c>
      <c r="E361" s="347">
        <v>200</v>
      </c>
      <c r="F361" s="39"/>
      <c r="G361" s="346"/>
      <c r="H361" s="39"/>
      <c r="I361" s="346"/>
      <c r="J361" s="39"/>
      <c r="K361" s="346"/>
      <c r="L361" s="39">
        <v>4</v>
      </c>
      <c r="M361" s="346">
        <f t="shared" si="27"/>
        <v>800</v>
      </c>
      <c r="N361" s="39"/>
      <c r="O361" s="346"/>
      <c r="P361" s="137">
        <f t="shared" si="30"/>
        <v>800</v>
      </c>
    </row>
    <row r="362" spans="1:16" ht="45" x14ac:dyDescent="0.25">
      <c r="A362" s="39">
        <v>74</v>
      </c>
      <c r="B362" s="39" t="s">
        <v>498</v>
      </c>
      <c r="C362" s="345" t="s">
        <v>499</v>
      </c>
      <c r="D362" s="39" t="s">
        <v>53</v>
      </c>
      <c r="E362" s="347">
        <v>500</v>
      </c>
      <c r="F362" s="39"/>
      <c r="G362" s="346"/>
      <c r="H362" s="39"/>
      <c r="I362" s="346"/>
      <c r="J362" s="39"/>
      <c r="K362" s="346"/>
      <c r="L362" s="39">
        <v>1</v>
      </c>
      <c r="M362" s="346">
        <f t="shared" si="27"/>
        <v>500</v>
      </c>
      <c r="N362" s="39"/>
      <c r="O362" s="346"/>
      <c r="P362" s="137">
        <f t="shared" si="30"/>
        <v>500</v>
      </c>
    </row>
    <row r="363" spans="1:16" ht="22.5" x14ac:dyDescent="0.25">
      <c r="A363" s="39">
        <v>75</v>
      </c>
      <c r="B363" s="344" t="s">
        <v>547</v>
      </c>
      <c r="C363" s="350" t="s">
        <v>548</v>
      </c>
      <c r="D363" s="351" t="s">
        <v>53</v>
      </c>
      <c r="E363" s="352">
        <v>41300</v>
      </c>
      <c r="F363" s="353">
        <v>2</v>
      </c>
      <c r="G363" s="346">
        <f t="shared" ref="G363:G367" si="32">IFERROR(E363*F363,0)</f>
        <v>82600</v>
      </c>
      <c r="H363" s="39"/>
      <c r="I363" s="346"/>
      <c r="J363" s="39"/>
      <c r="K363" s="346"/>
      <c r="L363" s="39"/>
      <c r="M363" s="346"/>
      <c r="N363" s="39"/>
      <c r="O363" s="346"/>
      <c r="P363" s="137">
        <f t="shared" si="30"/>
        <v>82600</v>
      </c>
    </row>
    <row r="364" spans="1:16" ht="33.75" x14ac:dyDescent="0.25">
      <c r="A364" s="39">
        <v>76</v>
      </c>
      <c r="B364" s="344" t="s">
        <v>549</v>
      </c>
      <c r="C364" s="350" t="s">
        <v>550</v>
      </c>
      <c r="D364" s="351" t="s">
        <v>53</v>
      </c>
      <c r="E364" s="352">
        <v>56640</v>
      </c>
      <c r="F364" s="353">
        <v>3</v>
      </c>
      <c r="G364" s="346">
        <f t="shared" si="32"/>
        <v>169920</v>
      </c>
      <c r="H364" s="39"/>
      <c r="I364" s="346"/>
      <c r="J364" s="39"/>
      <c r="K364" s="346"/>
      <c r="L364" s="39"/>
      <c r="M364" s="346"/>
      <c r="N364" s="39"/>
      <c r="O364" s="346"/>
      <c r="P364" s="137">
        <f t="shared" si="30"/>
        <v>169920</v>
      </c>
    </row>
    <row r="365" spans="1:16" ht="33.75" x14ac:dyDescent="0.25">
      <c r="A365" s="39">
        <v>77</v>
      </c>
      <c r="B365" s="344" t="s">
        <v>259</v>
      </c>
      <c r="C365" s="350" t="s">
        <v>551</v>
      </c>
      <c r="D365" s="351" t="s">
        <v>53</v>
      </c>
      <c r="E365" s="352">
        <v>56640</v>
      </c>
      <c r="F365" s="353">
        <v>1</v>
      </c>
      <c r="G365" s="346">
        <f t="shared" si="32"/>
        <v>56640</v>
      </c>
      <c r="H365" s="39"/>
      <c r="I365" s="346"/>
      <c r="J365" s="39"/>
      <c r="K365" s="346"/>
      <c r="L365" s="39"/>
      <c r="M365" s="346"/>
      <c r="N365" s="39"/>
      <c r="O365" s="346"/>
      <c r="P365" s="137">
        <f t="shared" si="30"/>
        <v>56640</v>
      </c>
    </row>
    <row r="366" spans="1:16" ht="33.75" x14ac:dyDescent="0.25">
      <c r="A366" s="39">
        <v>78</v>
      </c>
      <c r="B366" s="344" t="s">
        <v>552</v>
      </c>
      <c r="C366" s="354" t="s">
        <v>553</v>
      </c>
      <c r="D366" s="351" t="s">
        <v>53</v>
      </c>
      <c r="E366" s="352">
        <v>25000</v>
      </c>
      <c r="F366" s="353">
        <v>1</v>
      </c>
      <c r="G366" s="346">
        <f t="shared" si="32"/>
        <v>25000</v>
      </c>
      <c r="H366" s="39"/>
      <c r="I366" s="346"/>
      <c r="J366" s="39"/>
      <c r="K366" s="346"/>
      <c r="L366" s="39"/>
      <c r="M366" s="346"/>
      <c r="N366" s="39"/>
      <c r="O366" s="346"/>
      <c r="P366" s="137">
        <f t="shared" si="30"/>
        <v>25000</v>
      </c>
    </row>
    <row r="367" spans="1:16" ht="22.5" x14ac:dyDescent="0.25">
      <c r="A367" s="39">
        <v>79</v>
      </c>
      <c r="B367" s="39" t="s">
        <v>56</v>
      </c>
      <c r="C367" s="350" t="s">
        <v>57</v>
      </c>
      <c r="D367" s="351" t="s">
        <v>554</v>
      </c>
      <c r="E367" s="352">
        <v>264500</v>
      </c>
      <c r="F367" s="353">
        <v>1.3</v>
      </c>
      <c r="G367" s="346">
        <f t="shared" si="32"/>
        <v>343850</v>
      </c>
      <c r="H367" s="39"/>
      <c r="I367" s="346"/>
      <c r="J367" s="39"/>
      <c r="K367" s="346"/>
      <c r="L367" s="39"/>
      <c r="M367" s="346"/>
      <c r="N367" s="39"/>
      <c r="O367" s="346"/>
      <c r="P367" s="137">
        <f t="shared" si="30"/>
        <v>343850</v>
      </c>
    </row>
    <row r="368" spans="1:16" ht="33.75" x14ac:dyDescent="0.25">
      <c r="A368" s="39">
        <v>80</v>
      </c>
      <c r="B368" s="49" t="s">
        <v>44</v>
      </c>
      <c r="C368" s="350" t="s">
        <v>555</v>
      </c>
      <c r="D368" s="351" t="s">
        <v>58</v>
      </c>
      <c r="E368" s="352">
        <v>100</v>
      </c>
      <c r="F368" s="353"/>
      <c r="G368" s="346"/>
      <c r="H368" s="39"/>
      <c r="I368" s="346"/>
      <c r="J368" s="39"/>
      <c r="K368" s="346"/>
      <c r="L368" s="39"/>
      <c r="M368" s="346"/>
      <c r="N368" s="39">
        <v>200</v>
      </c>
      <c r="O368" s="346">
        <f>E368*N368</f>
        <v>20000</v>
      </c>
      <c r="P368" s="137">
        <f t="shared" si="30"/>
        <v>20000</v>
      </c>
    </row>
    <row r="369" spans="1:16" ht="45" x14ac:dyDescent="0.25">
      <c r="A369" s="39">
        <v>81</v>
      </c>
      <c r="B369" s="39" t="s">
        <v>556</v>
      </c>
      <c r="C369" s="350" t="s">
        <v>557</v>
      </c>
      <c r="D369" s="351" t="s">
        <v>53</v>
      </c>
      <c r="E369" s="352">
        <v>40</v>
      </c>
      <c r="F369" s="353"/>
      <c r="G369" s="346"/>
      <c r="H369" s="39"/>
      <c r="I369" s="346"/>
      <c r="J369" s="39"/>
      <c r="K369" s="346"/>
      <c r="L369" s="39">
        <v>12</v>
      </c>
      <c r="M369" s="346">
        <f t="shared" si="27"/>
        <v>480</v>
      </c>
      <c r="N369" s="39"/>
      <c r="O369" s="346"/>
      <c r="P369" s="137">
        <f t="shared" si="30"/>
        <v>480</v>
      </c>
    </row>
    <row r="370" spans="1:16" ht="45" x14ac:dyDescent="0.25">
      <c r="A370" s="39">
        <v>82</v>
      </c>
      <c r="B370" s="344" t="s">
        <v>213</v>
      </c>
      <c r="C370" s="350" t="s">
        <v>558</v>
      </c>
      <c r="D370" s="351" t="s">
        <v>53</v>
      </c>
      <c r="E370" s="352">
        <v>30</v>
      </c>
      <c r="F370" s="353"/>
      <c r="G370" s="346"/>
      <c r="H370" s="39"/>
      <c r="I370" s="346"/>
      <c r="J370" s="39"/>
      <c r="K370" s="346"/>
      <c r="L370" s="39">
        <v>10</v>
      </c>
      <c r="M370" s="346">
        <f t="shared" si="27"/>
        <v>300</v>
      </c>
      <c r="N370" s="39"/>
      <c r="O370" s="346"/>
      <c r="P370" s="137">
        <f t="shared" si="30"/>
        <v>300</v>
      </c>
    </row>
    <row r="371" spans="1:16" ht="67.5" x14ac:dyDescent="0.25">
      <c r="A371" s="39">
        <v>83</v>
      </c>
      <c r="B371" s="344" t="s">
        <v>537</v>
      </c>
      <c r="C371" s="350" t="s">
        <v>559</v>
      </c>
      <c r="D371" s="351" t="s">
        <v>53</v>
      </c>
      <c r="E371" s="352">
        <v>178180</v>
      </c>
      <c r="F371" s="353">
        <v>2</v>
      </c>
      <c r="G371" s="346">
        <f t="shared" ref="G371:G378" si="33">IFERROR(E371*F371,0)</f>
        <v>356360</v>
      </c>
      <c r="H371" s="39"/>
      <c r="I371" s="346"/>
      <c r="J371" s="39"/>
      <c r="K371" s="346"/>
      <c r="L371" s="39"/>
      <c r="M371" s="346"/>
      <c r="N371" s="39"/>
      <c r="O371" s="346"/>
      <c r="P371" s="137">
        <f t="shared" si="30"/>
        <v>356360</v>
      </c>
    </row>
    <row r="372" spans="1:16" ht="33.75" x14ac:dyDescent="0.25">
      <c r="A372" s="39">
        <v>84</v>
      </c>
      <c r="B372" s="344" t="s">
        <v>213</v>
      </c>
      <c r="C372" s="350" t="s">
        <v>560</v>
      </c>
      <c r="D372" s="351" t="s">
        <v>53</v>
      </c>
      <c r="E372" s="352">
        <v>1357</v>
      </c>
      <c r="F372" s="353">
        <v>2</v>
      </c>
      <c r="G372" s="346">
        <f t="shared" si="33"/>
        <v>2714</v>
      </c>
      <c r="H372" s="39"/>
      <c r="I372" s="346"/>
      <c r="J372" s="39"/>
      <c r="K372" s="346"/>
      <c r="L372" s="39"/>
      <c r="M372" s="346"/>
      <c r="N372" s="39"/>
      <c r="O372" s="346"/>
      <c r="P372" s="137">
        <f t="shared" si="30"/>
        <v>2714</v>
      </c>
    </row>
    <row r="373" spans="1:16" ht="45" x14ac:dyDescent="0.25">
      <c r="A373" s="39">
        <v>85</v>
      </c>
      <c r="B373" s="344" t="s">
        <v>561</v>
      </c>
      <c r="C373" s="350" t="s">
        <v>562</v>
      </c>
      <c r="D373" s="351" t="s">
        <v>53</v>
      </c>
      <c r="E373" s="352">
        <v>944</v>
      </c>
      <c r="F373" s="353">
        <v>5</v>
      </c>
      <c r="G373" s="346">
        <f t="shared" si="33"/>
        <v>4720</v>
      </c>
      <c r="H373" s="39"/>
      <c r="I373" s="346"/>
      <c r="J373" s="39"/>
      <c r="K373" s="346"/>
      <c r="L373" s="39"/>
      <c r="M373" s="346"/>
      <c r="N373" s="39"/>
      <c r="O373" s="346"/>
      <c r="P373" s="137">
        <f t="shared" si="30"/>
        <v>4720</v>
      </c>
    </row>
    <row r="374" spans="1:16" ht="22.5" x14ac:dyDescent="0.25">
      <c r="A374" s="39">
        <v>86</v>
      </c>
      <c r="B374" s="39" t="s">
        <v>520</v>
      </c>
      <c r="C374" s="350" t="s">
        <v>563</v>
      </c>
      <c r="D374" s="351" t="s">
        <v>53</v>
      </c>
      <c r="E374" s="352">
        <v>5310</v>
      </c>
      <c r="F374" s="49">
        <v>1</v>
      </c>
      <c r="G374" s="346">
        <f t="shared" si="33"/>
        <v>5310</v>
      </c>
      <c r="H374" s="39"/>
      <c r="I374" s="346"/>
      <c r="J374" s="39"/>
      <c r="K374" s="346"/>
      <c r="L374" s="39"/>
      <c r="M374" s="346"/>
      <c r="N374" s="39"/>
      <c r="O374" s="346"/>
      <c r="P374" s="137">
        <f t="shared" si="30"/>
        <v>5310</v>
      </c>
    </row>
    <row r="375" spans="1:16" x14ac:dyDescent="0.25">
      <c r="A375" s="39">
        <v>87</v>
      </c>
      <c r="B375" s="344" t="s">
        <v>543</v>
      </c>
      <c r="C375" s="350" t="s">
        <v>564</v>
      </c>
      <c r="D375" s="351" t="s">
        <v>53</v>
      </c>
      <c r="E375" s="352">
        <v>27435</v>
      </c>
      <c r="F375" s="49">
        <v>1</v>
      </c>
      <c r="G375" s="346">
        <f t="shared" si="33"/>
        <v>27435</v>
      </c>
      <c r="H375" s="39"/>
      <c r="I375" s="346"/>
      <c r="J375" s="39"/>
      <c r="K375" s="346"/>
      <c r="L375" s="39"/>
      <c r="M375" s="346"/>
      <c r="N375" s="39"/>
      <c r="O375" s="346"/>
      <c r="P375" s="137">
        <f t="shared" si="30"/>
        <v>27435</v>
      </c>
    </row>
    <row r="376" spans="1:16" x14ac:dyDescent="0.25">
      <c r="A376" s="39">
        <v>88</v>
      </c>
      <c r="B376" s="344" t="s">
        <v>541</v>
      </c>
      <c r="C376" s="350" t="s">
        <v>565</v>
      </c>
      <c r="D376" s="351" t="s">
        <v>53</v>
      </c>
      <c r="E376" s="352">
        <v>27435</v>
      </c>
      <c r="F376" s="49">
        <v>1</v>
      </c>
      <c r="G376" s="346">
        <f t="shared" si="33"/>
        <v>27435</v>
      </c>
      <c r="H376" s="39"/>
      <c r="I376" s="346"/>
      <c r="J376" s="39"/>
      <c r="K376" s="346"/>
      <c r="L376" s="39"/>
      <c r="M376" s="346"/>
      <c r="N376" s="39"/>
      <c r="O376" s="346"/>
      <c r="P376" s="137">
        <f t="shared" si="30"/>
        <v>27435</v>
      </c>
    </row>
    <row r="377" spans="1:16" ht="22.5" x14ac:dyDescent="0.25">
      <c r="A377" s="39">
        <v>89</v>
      </c>
      <c r="B377" s="344" t="s">
        <v>566</v>
      </c>
      <c r="C377" s="350" t="s">
        <v>567</v>
      </c>
      <c r="D377" s="351" t="s">
        <v>53</v>
      </c>
      <c r="E377" s="352">
        <v>15045</v>
      </c>
      <c r="F377" s="49">
        <v>2</v>
      </c>
      <c r="G377" s="346">
        <f t="shared" si="33"/>
        <v>30090</v>
      </c>
      <c r="H377" s="39"/>
      <c r="I377" s="346"/>
      <c r="J377" s="39"/>
      <c r="K377" s="346"/>
      <c r="L377" s="39"/>
      <c r="M377" s="346"/>
      <c r="N377" s="39"/>
      <c r="O377" s="346"/>
      <c r="P377" s="137">
        <f t="shared" si="30"/>
        <v>30090</v>
      </c>
    </row>
    <row r="378" spans="1:16" ht="33.75" x14ac:dyDescent="0.25">
      <c r="A378" s="39">
        <v>90</v>
      </c>
      <c r="B378" s="344" t="s">
        <v>566</v>
      </c>
      <c r="C378" s="350" t="s">
        <v>568</v>
      </c>
      <c r="D378" s="351" t="s">
        <v>53</v>
      </c>
      <c r="E378" s="352">
        <v>15753</v>
      </c>
      <c r="F378" s="49">
        <v>2</v>
      </c>
      <c r="G378" s="346">
        <f t="shared" si="33"/>
        <v>31506</v>
      </c>
      <c r="H378" s="39"/>
      <c r="I378" s="346"/>
      <c r="J378" s="39"/>
      <c r="K378" s="346"/>
      <c r="L378" s="39"/>
      <c r="M378" s="346"/>
      <c r="N378" s="39"/>
      <c r="O378" s="346"/>
      <c r="P378" s="137">
        <f t="shared" si="30"/>
        <v>31506</v>
      </c>
    </row>
    <row r="379" spans="1:16" ht="45" x14ac:dyDescent="0.25">
      <c r="A379" s="39">
        <v>91</v>
      </c>
      <c r="B379" s="344" t="s">
        <v>537</v>
      </c>
      <c r="C379" s="350" t="s">
        <v>569</v>
      </c>
      <c r="D379" s="351" t="s">
        <v>53</v>
      </c>
      <c r="E379" s="352">
        <v>1000</v>
      </c>
      <c r="F379" s="49"/>
      <c r="G379" s="346"/>
      <c r="H379" s="39"/>
      <c r="I379" s="346"/>
      <c r="J379" s="39"/>
      <c r="K379" s="346"/>
      <c r="L379" s="39"/>
      <c r="M379" s="346"/>
      <c r="N379" s="39">
        <v>1</v>
      </c>
      <c r="O379" s="346">
        <f>E379*N379</f>
        <v>1000</v>
      </c>
      <c r="P379" s="137">
        <f t="shared" si="30"/>
        <v>1000</v>
      </c>
    </row>
    <row r="380" spans="1:16" ht="22.5" x14ac:dyDescent="0.25">
      <c r="A380" s="39">
        <v>92</v>
      </c>
      <c r="B380" s="344" t="s">
        <v>199</v>
      </c>
      <c r="C380" s="350" t="s">
        <v>570</v>
      </c>
      <c r="D380" s="351" t="s">
        <v>53</v>
      </c>
      <c r="E380" s="352">
        <v>200</v>
      </c>
      <c r="F380" s="49"/>
      <c r="G380" s="346"/>
      <c r="H380" s="39"/>
      <c r="I380" s="346"/>
      <c r="J380" s="39"/>
      <c r="K380" s="346"/>
      <c r="L380" s="39"/>
      <c r="M380" s="346"/>
      <c r="N380" s="39">
        <v>1</v>
      </c>
      <c r="O380" s="346">
        <f>E380*N380</f>
        <v>200</v>
      </c>
      <c r="P380" s="137">
        <f t="shared" si="30"/>
        <v>200</v>
      </c>
    </row>
    <row r="381" spans="1:16" ht="33.75" x14ac:dyDescent="0.25">
      <c r="A381" s="39">
        <v>93</v>
      </c>
      <c r="B381" s="344" t="s">
        <v>571</v>
      </c>
      <c r="C381" s="350" t="s">
        <v>572</v>
      </c>
      <c r="D381" s="351" t="s">
        <v>53</v>
      </c>
      <c r="E381" s="352">
        <v>250</v>
      </c>
      <c r="F381" s="49">
        <v>48</v>
      </c>
      <c r="G381" s="346">
        <f>E381*F381</f>
        <v>12000</v>
      </c>
      <c r="H381" s="39"/>
      <c r="I381" s="346"/>
      <c r="J381" s="39"/>
      <c r="K381" s="346"/>
      <c r="L381" s="39"/>
      <c r="M381" s="346"/>
      <c r="N381" s="39"/>
      <c r="O381" s="346"/>
      <c r="P381" s="137">
        <f t="shared" si="30"/>
        <v>12000</v>
      </c>
    </row>
    <row r="382" spans="1:16" ht="45" x14ac:dyDescent="0.25">
      <c r="A382" s="39">
        <v>94</v>
      </c>
      <c r="B382" s="344" t="s">
        <v>330</v>
      </c>
      <c r="C382" s="350" t="s">
        <v>573</v>
      </c>
      <c r="D382" s="351" t="s">
        <v>53</v>
      </c>
      <c r="E382" s="352">
        <v>5000</v>
      </c>
      <c r="F382" s="49"/>
      <c r="G382" s="346"/>
      <c r="H382" s="39"/>
      <c r="I382" s="346"/>
      <c r="J382" s="39"/>
      <c r="K382" s="346"/>
      <c r="L382" s="39">
        <v>3</v>
      </c>
      <c r="M382" s="346">
        <f>E382*L382</f>
        <v>15000</v>
      </c>
      <c r="N382" s="39"/>
      <c r="O382" s="346"/>
      <c r="P382" s="137">
        <f t="shared" si="30"/>
        <v>15000</v>
      </c>
    </row>
    <row r="383" spans="1:16" ht="56.25" x14ac:dyDescent="0.25">
      <c r="A383" s="39">
        <v>95</v>
      </c>
      <c r="B383" s="344" t="s">
        <v>556</v>
      </c>
      <c r="C383" s="350" t="s">
        <v>574</v>
      </c>
      <c r="D383" s="351" t="s">
        <v>53</v>
      </c>
      <c r="E383" s="352">
        <v>1121</v>
      </c>
      <c r="F383" s="353">
        <v>4</v>
      </c>
      <c r="G383" s="346">
        <f t="shared" ref="G383:G393" si="34">IFERROR(E383*F383,0)</f>
        <v>4484</v>
      </c>
      <c r="H383" s="39"/>
      <c r="I383" s="346"/>
      <c r="J383" s="39"/>
      <c r="K383" s="346"/>
      <c r="L383" s="39"/>
      <c r="M383" s="346"/>
      <c r="N383" s="39"/>
      <c r="O383" s="346"/>
      <c r="P383" s="137">
        <f t="shared" si="30"/>
        <v>4484</v>
      </c>
    </row>
    <row r="384" spans="1:16" ht="56.25" x14ac:dyDescent="0.25">
      <c r="A384" s="39">
        <v>96</v>
      </c>
      <c r="B384" s="344" t="s">
        <v>575</v>
      </c>
      <c r="C384" s="350" t="s">
        <v>576</v>
      </c>
      <c r="D384" s="351" t="s">
        <v>53</v>
      </c>
      <c r="E384" s="352">
        <v>1062</v>
      </c>
      <c r="F384" s="353">
        <v>3</v>
      </c>
      <c r="G384" s="346">
        <f t="shared" si="34"/>
        <v>3186</v>
      </c>
      <c r="H384" s="39"/>
      <c r="I384" s="346"/>
      <c r="J384" s="39"/>
      <c r="K384" s="346"/>
      <c r="L384" s="39"/>
      <c r="M384" s="346"/>
      <c r="N384" s="39"/>
      <c r="O384" s="346"/>
      <c r="P384" s="137">
        <f t="shared" si="30"/>
        <v>3186</v>
      </c>
    </row>
    <row r="385" spans="1:16" ht="33.75" x14ac:dyDescent="0.25">
      <c r="A385" s="39">
        <v>97</v>
      </c>
      <c r="B385" s="344" t="s">
        <v>213</v>
      </c>
      <c r="C385" s="350" t="s">
        <v>577</v>
      </c>
      <c r="D385" s="351" t="s">
        <v>53</v>
      </c>
      <c r="E385" s="352">
        <v>400</v>
      </c>
      <c r="F385" s="353">
        <v>6</v>
      </c>
      <c r="G385" s="346">
        <f t="shared" si="34"/>
        <v>2400</v>
      </c>
      <c r="H385" s="39"/>
      <c r="I385" s="346"/>
      <c r="J385" s="39"/>
      <c r="K385" s="346"/>
      <c r="L385" s="39"/>
      <c r="M385" s="346"/>
      <c r="N385" s="39"/>
      <c r="O385" s="346"/>
      <c r="P385" s="137">
        <f t="shared" si="30"/>
        <v>2400</v>
      </c>
    </row>
    <row r="386" spans="1:16" ht="33.75" x14ac:dyDescent="0.25">
      <c r="A386" s="39">
        <v>98</v>
      </c>
      <c r="B386" s="344" t="s">
        <v>578</v>
      </c>
      <c r="C386" s="350" t="s">
        <v>579</v>
      </c>
      <c r="D386" s="351" t="s">
        <v>53</v>
      </c>
      <c r="E386" s="352">
        <v>200</v>
      </c>
      <c r="F386" s="353">
        <v>3</v>
      </c>
      <c r="G386" s="346">
        <f t="shared" si="34"/>
        <v>600</v>
      </c>
      <c r="H386" s="39"/>
      <c r="I386" s="346"/>
      <c r="J386" s="39"/>
      <c r="K386" s="346"/>
      <c r="L386" s="39"/>
      <c r="M386" s="346"/>
      <c r="N386" s="39"/>
      <c r="O386" s="346"/>
      <c r="P386" s="137">
        <f t="shared" si="30"/>
        <v>600</v>
      </c>
    </row>
    <row r="387" spans="1:16" ht="56.25" x14ac:dyDescent="0.25">
      <c r="A387" s="39">
        <v>99</v>
      </c>
      <c r="B387" s="344" t="s">
        <v>580</v>
      </c>
      <c r="C387" s="350" t="s">
        <v>581</v>
      </c>
      <c r="D387" s="351" t="s">
        <v>53</v>
      </c>
      <c r="E387" s="352">
        <v>500</v>
      </c>
      <c r="F387" s="49">
        <v>3</v>
      </c>
      <c r="G387" s="346">
        <f t="shared" si="34"/>
        <v>1500</v>
      </c>
      <c r="H387" s="39"/>
      <c r="I387" s="346"/>
      <c r="J387" s="39"/>
      <c r="K387" s="346"/>
      <c r="L387" s="39"/>
      <c r="M387" s="346"/>
      <c r="N387" s="39"/>
      <c r="O387" s="346"/>
      <c r="P387" s="137">
        <f t="shared" si="30"/>
        <v>1500</v>
      </c>
    </row>
    <row r="388" spans="1:16" ht="33.75" x14ac:dyDescent="0.25">
      <c r="A388" s="39">
        <v>100</v>
      </c>
      <c r="B388" s="344" t="s">
        <v>503</v>
      </c>
      <c r="C388" s="350" t="s">
        <v>582</v>
      </c>
      <c r="D388" s="351" t="s">
        <v>53</v>
      </c>
      <c r="E388" s="352">
        <v>100</v>
      </c>
      <c r="F388" s="49"/>
      <c r="G388" s="346"/>
      <c r="H388" s="39"/>
      <c r="I388" s="346"/>
      <c r="J388" s="39"/>
      <c r="K388" s="346"/>
      <c r="L388" s="39"/>
      <c r="M388" s="346"/>
      <c r="N388" s="39">
        <v>1</v>
      </c>
      <c r="O388" s="346">
        <f>E388*N388</f>
        <v>100</v>
      </c>
      <c r="P388" s="137">
        <f t="shared" si="30"/>
        <v>100</v>
      </c>
    </row>
    <row r="389" spans="1:16" ht="67.5" x14ac:dyDescent="0.25">
      <c r="A389" s="39">
        <v>101</v>
      </c>
      <c r="B389" s="344" t="s">
        <v>583</v>
      </c>
      <c r="C389" s="350" t="s">
        <v>584</v>
      </c>
      <c r="D389" s="351" t="s">
        <v>53</v>
      </c>
      <c r="E389" s="352">
        <v>1239</v>
      </c>
      <c r="F389" s="353">
        <v>7</v>
      </c>
      <c r="G389" s="346">
        <f t="shared" si="34"/>
        <v>8673</v>
      </c>
      <c r="H389" s="39"/>
      <c r="I389" s="346"/>
      <c r="J389" s="39"/>
      <c r="K389" s="346"/>
      <c r="L389" s="39"/>
      <c r="M389" s="346"/>
      <c r="N389" s="39"/>
      <c r="O389" s="346"/>
      <c r="P389" s="137">
        <f t="shared" si="30"/>
        <v>8673</v>
      </c>
    </row>
    <row r="390" spans="1:16" ht="22.5" x14ac:dyDescent="0.25">
      <c r="A390" s="39">
        <v>102</v>
      </c>
      <c r="B390" s="344" t="s">
        <v>513</v>
      </c>
      <c r="C390" s="350" t="s">
        <v>585</v>
      </c>
      <c r="D390" s="351" t="s">
        <v>53</v>
      </c>
      <c r="E390" s="352">
        <v>1239</v>
      </c>
      <c r="F390" s="49">
        <v>5</v>
      </c>
      <c r="G390" s="346">
        <f t="shared" si="34"/>
        <v>6195</v>
      </c>
      <c r="H390" s="39"/>
      <c r="I390" s="346"/>
      <c r="J390" s="39"/>
      <c r="K390" s="346"/>
      <c r="L390" s="39"/>
      <c r="M390" s="346"/>
      <c r="N390" s="39"/>
      <c r="O390" s="346"/>
      <c r="P390" s="137">
        <f t="shared" si="30"/>
        <v>6195</v>
      </c>
    </row>
    <row r="391" spans="1:16" ht="22.5" x14ac:dyDescent="0.25">
      <c r="A391" s="39">
        <v>103</v>
      </c>
      <c r="B391" s="344" t="s">
        <v>583</v>
      </c>
      <c r="C391" s="350" t="s">
        <v>586</v>
      </c>
      <c r="D391" s="351" t="s">
        <v>53</v>
      </c>
      <c r="E391" s="352">
        <v>1239</v>
      </c>
      <c r="F391" s="49">
        <v>5</v>
      </c>
      <c r="G391" s="346">
        <f t="shared" si="34"/>
        <v>6195</v>
      </c>
      <c r="H391" s="39"/>
      <c r="I391" s="346"/>
      <c r="J391" s="39"/>
      <c r="K391" s="346"/>
      <c r="L391" s="39"/>
      <c r="M391" s="346"/>
      <c r="N391" s="39"/>
      <c r="O391" s="346"/>
      <c r="P391" s="137">
        <f t="shared" si="30"/>
        <v>6195</v>
      </c>
    </row>
    <row r="392" spans="1:16" ht="56.25" x14ac:dyDescent="0.25">
      <c r="A392" s="39">
        <v>104</v>
      </c>
      <c r="B392" s="344"/>
      <c r="C392" s="350" t="s">
        <v>587</v>
      </c>
      <c r="D392" s="351" t="s">
        <v>133</v>
      </c>
      <c r="E392" s="352">
        <v>613.6</v>
      </c>
      <c r="F392" s="49">
        <v>24</v>
      </c>
      <c r="G392" s="346">
        <f t="shared" si="34"/>
        <v>14726.400000000001</v>
      </c>
      <c r="H392" s="39"/>
      <c r="I392" s="346"/>
      <c r="J392" s="39"/>
      <c r="K392" s="346"/>
      <c r="L392" s="39"/>
      <c r="M392" s="346"/>
      <c r="N392" s="39"/>
      <c r="O392" s="346"/>
      <c r="P392" s="137">
        <f t="shared" si="30"/>
        <v>14726.400000000001</v>
      </c>
    </row>
    <row r="393" spans="1:16" ht="56.25" x14ac:dyDescent="0.25">
      <c r="A393" s="39">
        <v>105</v>
      </c>
      <c r="B393" s="344"/>
      <c r="C393" s="350" t="s">
        <v>588</v>
      </c>
      <c r="D393" s="351" t="s">
        <v>53</v>
      </c>
      <c r="E393" s="352">
        <v>1109.2</v>
      </c>
      <c r="F393" s="49">
        <v>8</v>
      </c>
      <c r="G393" s="346">
        <f t="shared" si="34"/>
        <v>8873.6</v>
      </c>
      <c r="H393" s="39"/>
      <c r="I393" s="346"/>
      <c r="J393" s="39"/>
      <c r="K393" s="346"/>
      <c r="L393" s="39"/>
      <c r="M393" s="346"/>
      <c r="N393" s="39"/>
      <c r="O393" s="346"/>
      <c r="P393" s="137">
        <f t="shared" si="30"/>
        <v>8873.6</v>
      </c>
    </row>
    <row r="394" spans="1:16" x14ac:dyDescent="0.25">
      <c r="A394" s="355" t="s">
        <v>268</v>
      </c>
      <c r="B394" s="356"/>
      <c r="C394" s="357"/>
      <c r="D394" s="16"/>
      <c r="E394" s="358"/>
      <c r="F394" s="18"/>
      <c r="G394" s="358">
        <f>SUM(G289:G393)</f>
        <v>1519270.86</v>
      </c>
      <c r="H394" s="16"/>
      <c r="I394" s="358">
        <f>SUM(I289:I393)</f>
        <v>19498</v>
      </c>
      <c r="J394" s="16"/>
      <c r="K394" s="358">
        <f>SUM(K289:K393)</f>
        <v>0</v>
      </c>
      <c r="L394" s="16"/>
      <c r="M394" s="358">
        <f>SUM(M289:M393)</f>
        <v>85020</v>
      </c>
      <c r="N394" s="16"/>
      <c r="O394" s="358">
        <f>SUM(O289:O393)</f>
        <v>21800</v>
      </c>
      <c r="P394" s="137">
        <f>G394+I394+K394+M394+O394</f>
        <v>1645588.86</v>
      </c>
    </row>
    <row r="395" spans="1:16" x14ac:dyDescent="0.25">
      <c r="A395" s="355" t="s">
        <v>589</v>
      </c>
      <c r="B395" s="356"/>
      <c r="C395" s="357"/>
      <c r="D395" s="16"/>
      <c r="E395" s="358"/>
      <c r="F395" s="18"/>
      <c r="G395" s="359">
        <f>G394+I394+K394+M394+O394</f>
        <v>1645588.86</v>
      </c>
      <c r="H395" s="360"/>
      <c r="I395" s="360"/>
      <c r="J395" s="360"/>
      <c r="K395" s="360"/>
      <c r="L395" s="360"/>
      <c r="M395" s="360"/>
      <c r="N395" s="360"/>
      <c r="O395" s="361"/>
      <c r="P395" s="137">
        <f>G395+I395+K395+M395+O395</f>
        <v>1645588.86</v>
      </c>
    </row>
    <row r="396" spans="1:16" ht="33.75" x14ac:dyDescent="0.25">
      <c r="A396" s="16" t="s">
        <v>590</v>
      </c>
      <c r="B396" s="362" t="s">
        <v>591</v>
      </c>
      <c r="C396" s="345"/>
      <c r="D396" s="363"/>
      <c r="E396" s="347"/>
      <c r="F396" s="363"/>
      <c r="G396" s="364"/>
      <c r="H396" s="64"/>
      <c r="I396" s="42"/>
      <c r="J396" s="39"/>
      <c r="K396" s="42"/>
      <c r="L396" s="365"/>
      <c r="M396" s="42"/>
      <c r="N396" s="42"/>
      <c r="O396" s="42"/>
      <c r="P396" s="137"/>
    </row>
    <row r="397" spans="1:16" ht="67.5" x14ac:dyDescent="0.25">
      <c r="A397" s="49">
        <v>1</v>
      </c>
      <c r="B397" s="43" t="s">
        <v>592</v>
      </c>
      <c r="C397" s="345" t="s">
        <v>593</v>
      </c>
      <c r="D397" s="363" t="s">
        <v>53</v>
      </c>
      <c r="E397" s="347">
        <v>930.67</v>
      </c>
      <c r="F397" s="363">
        <v>2</v>
      </c>
      <c r="G397" s="364">
        <f t="shared" ref="G397:G409" si="35">E397*F397</f>
        <v>1861.34</v>
      </c>
      <c r="H397" s="64"/>
      <c r="I397" s="42"/>
      <c r="J397" s="39"/>
      <c r="K397" s="42"/>
      <c r="L397" s="365"/>
      <c r="M397" s="42"/>
      <c r="N397" s="42"/>
      <c r="O397" s="42"/>
      <c r="P397" s="137">
        <f t="shared" si="30"/>
        <v>1861.34</v>
      </c>
    </row>
    <row r="398" spans="1:16" ht="78.75" x14ac:dyDescent="0.25">
      <c r="A398" s="49">
        <v>2</v>
      </c>
      <c r="B398" s="43" t="s">
        <v>206</v>
      </c>
      <c r="C398" s="345" t="s">
        <v>594</v>
      </c>
      <c r="D398" s="363" t="s">
        <v>53</v>
      </c>
      <c r="E398" s="347">
        <v>300</v>
      </c>
      <c r="F398" s="363"/>
      <c r="G398" s="364"/>
      <c r="H398" s="64"/>
      <c r="I398" s="42"/>
      <c r="J398" s="39"/>
      <c r="K398" s="42"/>
      <c r="L398" s="365"/>
      <c r="M398" s="42"/>
      <c r="N398" s="42">
        <v>2</v>
      </c>
      <c r="O398" s="42">
        <f>N398*E398</f>
        <v>600</v>
      </c>
      <c r="P398" s="137">
        <f t="shared" si="30"/>
        <v>600</v>
      </c>
    </row>
    <row r="399" spans="1:16" ht="22.5" x14ac:dyDescent="0.25">
      <c r="A399" s="49">
        <v>3</v>
      </c>
      <c r="B399" s="43" t="s">
        <v>595</v>
      </c>
      <c r="C399" s="345" t="s">
        <v>596</v>
      </c>
      <c r="D399" s="363" t="s">
        <v>443</v>
      </c>
      <c r="E399" s="347">
        <v>12</v>
      </c>
      <c r="F399" s="363">
        <v>528</v>
      </c>
      <c r="G399" s="364">
        <f t="shared" si="35"/>
        <v>6336</v>
      </c>
      <c r="H399" s="64"/>
      <c r="I399" s="42"/>
      <c r="J399" s="39"/>
      <c r="K399" s="42"/>
      <c r="L399" s="365"/>
      <c r="M399" s="42"/>
      <c r="N399" s="42"/>
      <c r="O399" s="42"/>
      <c r="P399" s="137">
        <f t="shared" si="30"/>
        <v>6336</v>
      </c>
    </row>
    <row r="400" spans="1:16" ht="33.75" x14ac:dyDescent="0.25">
      <c r="A400" s="49">
        <v>4</v>
      </c>
      <c r="B400" s="43" t="s">
        <v>597</v>
      </c>
      <c r="C400" s="345" t="s">
        <v>598</v>
      </c>
      <c r="D400" s="363" t="s">
        <v>53</v>
      </c>
      <c r="E400" s="364">
        <v>454</v>
      </c>
      <c r="F400" s="363"/>
      <c r="G400" s="42"/>
      <c r="H400" s="64">
        <v>2</v>
      </c>
      <c r="I400" s="364">
        <f t="shared" ref="I400" si="36">E400*H400</f>
        <v>908</v>
      </c>
      <c r="J400" s="39"/>
      <c r="K400" s="42"/>
      <c r="L400" s="365"/>
      <c r="M400" s="42"/>
      <c r="N400" s="365"/>
      <c r="O400" s="42"/>
      <c r="P400" s="137">
        <f t="shared" si="30"/>
        <v>908</v>
      </c>
    </row>
    <row r="401" spans="1:16" ht="45" x14ac:dyDescent="0.25">
      <c r="A401" s="49">
        <v>5</v>
      </c>
      <c r="B401" s="43" t="s">
        <v>47</v>
      </c>
      <c r="C401" s="366" t="s">
        <v>599</v>
      </c>
      <c r="D401" s="49" t="s">
        <v>49</v>
      </c>
      <c r="E401" s="364">
        <v>500</v>
      </c>
      <c r="F401" s="50"/>
      <c r="G401" s="42"/>
      <c r="H401" s="49"/>
      <c r="I401" s="42"/>
      <c r="J401" s="39"/>
      <c r="K401" s="42"/>
      <c r="L401" s="50"/>
      <c r="M401" s="364"/>
      <c r="N401" s="367">
        <v>70.7</v>
      </c>
      <c r="O401" s="42">
        <f>N401*E401</f>
        <v>35350</v>
      </c>
      <c r="P401" s="137">
        <f t="shared" si="30"/>
        <v>35350</v>
      </c>
    </row>
    <row r="402" spans="1:16" ht="45" x14ac:dyDescent="0.25">
      <c r="A402" s="49">
        <v>6</v>
      </c>
      <c r="B402" s="43" t="s">
        <v>600</v>
      </c>
      <c r="C402" s="366" t="s">
        <v>601</v>
      </c>
      <c r="D402" s="49" t="s">
        <v>19</v>
      </c>
      <c r="E402" s="364">
        <v>250</v>
      </c>
      <c r="F402" s="50">
        <v>3</v>
      </c>
      <c r="G402" s="364">
        <f t="shared" si="35"/>
        <v>750</v>
      </c>
      <c r="H402" s="49"/>
      <c r="I402" s="42"/>
      <c r="J402" s="39"/>
      <c r="K402" s="42"/>
      <c r="L402" s="50"/>
      <c r="M402" s="42"/>
      <c r="N402" s="365"/>
      <c r="O402" s="42"/>
      <c r="P402" s="137">
        <f t="shared" si="30"/>
        <v>750</v>
      </c>
    </row>
    <row r="403" spans="1:16" ht="45" x14ac:dyDescent="0.25">
      <c r="A403" s="49">
        <v>7</v>
      </c>
      <c r="B403" s="43" t="s">
        <v>602</v>
      </c>
      <c r="C403" s="366" t="s">
        <v>603</v>
      </c>
      <c r="D403" s="49" t="s">
        <v>53</v>
      </c>
      <c r="E403" s="364">
        <v>11149</v>
      </c>
      <c r="F403" s="50">
        <v>10</v>
      </c>
      <c r="G403" s="364">
        <f t="shared" si="35"/>
        <v>111490</v>
      </c>
      <c r="H403" s="49"/>
      <c r="I403" s="42"/>
      <c r="J403" s="39"/>
      <c r="K403" s="42"/>
      <c r="L403" s="50"/>
      <c r="M403" s="42"/>
      <c r="N403" s="365"/>
      <c r="O403" s="42"/>
      <c r="P403" s="137">
        <f t="shared" si="30"/>
        <v>111490</v>
      </c>
    </row>
    <row r="404" spans="1:16" ht="101.25" x14ac:dyDescent="0.25">
      <c r="A404" s="49">
        <v>8</v>
      </c>
      <c r="B404" s="43" t="s">
        <v>289</v>
      </c>
      <c r="C404" s="366" t="s">
        <v>604</v>
      </c>
      <c r="D404" s="49" t="s">
        <v>63</v>
      </c>
      <c r="E404" s="364">
        <v>5000</v>
      </c>
      <c r="F404" s="50"/>
      <c r="G404" s="42"/>
      <c r="H404" s="49"/>
      <c r="I404" s="42"/>
      <c r="J404" s="39"/>
      <c r="K404" s="42"/>
      <c r="L404" s="368"/>
      <c r="M404" s="364"/>
      <c r="N404" s="368">
        <v>1.2</v>
      </c>
      <c r="O404" s="42">
        <f>E404*N404</f>
        <v>6000</v>
      </c>
      <c r="P404" s="137">
        <f t="shared" si="30"/>
        <v>6000</v>
      </c>
    </row>
    <row r="405" spans="1:16" ht="33.75" x14ac:dyDescent="0.25">
      <c r="A405" s="49">
        <v>9</v>
      </c>
      <c r="B405" s="43" t="s">
        <v>146</v>
      </c>
      <c r="C405" s="366" t="s">
        <v>605</v>
      </c>
      <c r="D405" s="49" t="s">
        <v>53</v>
      </c>
      <c r="E405" s="364">
        <v>200</v>
      </c>
      <c r="F405" s="50">
        <v>44</v>
      </c>
      <c r="G405" s="364">
        <f t="shared" si="35"/>
        <v>8800</v>
      </c>
      <c r="H405" s="49"/>
      <c r="I405" s="42"/>
      <c r="J405" s="39"/>
      <c r="K405" s="42"/>
      <c r="L405" s="365"/>
      <c r="M405" s="42"/>
      <c r="N405" s="365"/>
      <c r="O405" s="42"/>
      <c r="P405" s="137">
        <f t="shared" si="30"/>
        <v>8800</v>
      </c>
    </row>
    <row r="406" spans="1:16" ht="67.5" x14ac:dyDescent="0.25">
      <c r="A406" s="49">
        <v>10</v>
      </c>
      <c r="B406" s="43" t="s">
        <v>143</v>
      </c>
      <c r="C406" s="366" t="s">
        <v>606</v>
      </c>
      <c r="D406" s="49" t="s">
        <v>53</v>
      </c>
      <c r="E406" s="364">
        <v>500</v>
      </c>
      <c r="F406" s="50">
        <v>2</v>
      </c>
      <c r="G406" s="364">
        <f t="shared" si="35"/>
        <v>1000</v>
      </c>
      <c r="H406" s="49"/>
      <c r="I406" s="42"/>
      <c r="J406" s="39"/>
      <c r="K406" s="42"/>
      <c r="L406" s="365"/>
      <c r="M406" s="42"/>
      <c r="N406" s="365"/>
      <c r="O406" s="42"/>
      <c r="P406" s="137">
        <f t="shared" si="30"/>
        <v>1000</v>
      </c>
    </row>
    <row r="407" spans="1:16" ht="56.25" x14ac:dyDescent="0.25">
      <c r="A407" s="49">
        <v>11</v>
      </c>
      <c r="B407" s="43" t="s">
        <v>20</v>
      </c>
      <c r="C407" s="366" t="s">
        <v>607</v>
      </c>
      <c r="D407" s="49" t="s">
        <v>53</v>
      </c>
      <c r="E407" s="364">
        <v>1457.82</v>
      </c>
      <c r="F407" s="166">
        <v>2</v>
      </c>
      <c r="G407" s="42">
        <f t="shared" si="35"/>
        <v>2915.64</v>
      </c>
      <c r="H407" s="49"/>
      <c r="I407" s="49"/>
      <c r="J407" s="49"/>
      <c r="K407" s="49"/>
      <c r="L407" s="49"/>
      <c r="M407" s="49"/>
      <c r="N407" s="49"/>
      <c r="O407" s="49"/>
      <c r="P407" s="137">
        <f t="shared" si="30"/>
        <v>2915.64</v>
      </c>
    </row>
    <row r="408" spans="1:16" ht="33.75" x14ac:dyDescent="0.25">
      <c r="A408" s="49">
        <v>12</v>
      </c>
      <c r="B408" s="43" t="s">
        <v>146</v>
      </c>
      <c r="C408" s="366" t="s">
        <v>608</v>
      </c>
      <c r="D408" s="49" t="s">
        <v>53</v>
      </c>
      <c r="E408" s="364">
        <v>1187.8599999999999</v>
      </c>
      <c r="F408" s="166">
        <v>30</v>
      </c>
      <c r="G408" s="42">
        <f t="shared" si="35"/>
        <v>35635.799999999996</v>
      </c>
      <c r="H408" s="49"/>
      <c r="I408" s="49"/>
      <c r="J408" s="49"/>
      <c r="K408" s="49"/>
      <c r="L408" s="49"/>
      <c r="M408" s="49"/>
      <c r="N408" s="49"/>
      <c r="O408" s="49"/>
      <c r="P408" s="137">
        <f t="shared" si="30"/>
        <v>35635.799999999996</v>
      </c>
    </row>
    <row r="409" spans="1:16" ht="45" x14ac:dyDescent="0.25">
      <c r="A409" s="49">
        <v>13</v>
      </c>
      <c r="B409" s="43" t="s">
        <v>609</v>
      </c>
      <c r="C409" s="366" t="s">
        <v>610</v>
      </c>
      <c r="D409" s="49" t="s">
        <v>126</v>
      </c>
      <c r="E409" s="364">
        <v>111920.36</v>
      </c>
      <c r="F409" s="166">
        <v>0.73760000000000003</v>
      </c>
      <c r="G409" s="42">
        <f t="shared" si="35"/>
        <v>82552.457536000002</v>
      </c>
      <c r="H409" s="49"/>
      <c r="I409" s="49"/>
      <c r="J409" s="49"/>
      <c r="K409" s="49"/>
      <c r="L409" s="49"/>
      <c r="M409" s="49"/>
      <c r="N409" s="49"/>
      <c r="O409" s="49"/>
      <c r="P409" s="137">
        <f t="shared" si="30"/>
        <v>82552.457536000002</v>
      </c>
    </row>
    <row r="410" spans="1:16" x14ac:dyDescent="0.25">
      <c r="A410" s="49">
        <v>14</v>
      </c>
      <c r="B410" s="43" t="s">
        <v>611</v>
      </c>
      <c r="C410" s="366" t="s">
        <v>612</v>
      </c>
      <c r="D410" s="49" t="s">
        <v>53</v>
      </c>
      <c r="E410" s="364">
        <v>499.8</v>
      </c>
      <c r="F410" s="166">
        <v>3</v>
      </c>
      <c r="G410" s="42">
        <f>E410*F410</f>
        <v>1499.4</v>
      </c>
      <c r="H410" s="49"/>
      <c r="I410" s="49"/>
      <c r="J410" s="49"/>
      <c r="K410" s="49"/>
      <c r="L410" s="49"/>
      <c r="M410" s="49"/>
      <c r="N410" s="49"/>
      <c r="O410" s="49"/>
      <c r="P410" s="137">
        <f t="shared" si="30"/>
        <v>1499.4</v>
      </c>
    </row>
    <row r="411" spans="1:16" ht="67.5" x14ac:dyDescent="0.25">
      <c r="A411" s="49">
        <v>15</v>
      </c>
      <c r="B411" s="43" t="s">
        <v>44</v>
      </c>
      <c r="C411" s="366" t="s">
        <v>613</v>
      </c>
      <c r="D411" s="49" t="s">
        <v>106</v>
      </c>
      <c r="E411" s="364">
        <v>100</v>
      </c>
      <c r="F411" s="166">
        <v>650</v>
      </c>
      <c r="G411" s="42">
        <f>F411*E411</f>
        <v>65000</v>
      </c>
      <c r="H411" s="49"/>
      <c r="I411" s="49"/>
      <c r="J411" s="49"/>
      <c r="K411" s="49"/>
      <c r="L411" s="49"/>
      <c r="M411" s="49"/>
      <c r="N411" s="49"/>
      <c r="O411" s="49"/>
      <c r="P411" s="137">
        <f t="shared" si="30"/>
        <v>65000</v>
      </c>
    </row>
    <row r="412" spans="1:16" ht="78.75" x14ac:dyDescent="0.25">
      <c r="A412" s="49">
        <v>16</v>
      </c>
      <c r="B412" s="43" t="s">
        <v>289</v>
      </c>
      <c r="C412" s="366" t="s">
        <v>614</v>
      </c>
      <c r="D412" s="49" t="s">
        <v>63</v>
      </c>
      <c r="E412" s="364">
        <v>5000</v>
      </c>
      <c r="F412" s="166"/>
      <c r="G412" s="42"/>
      <c r="H412" s="49"/>
      <c r="I412" s="49"/>
      <c r="J412" s="49"/>
      <c r="K412" s="49"/>
      <c r="L412" s="49">
        <v>5</v>
      </c>
      <c r="M412" s="49">
        <f>L412*E412</f>
        <v>25000</v>
      </c>
      <c r="N412" s="49"/>
      <c r="O412" s="49"/>
      <c r="P412" s="137">
        <f t="shared" si="30"/>
        <v>25000</v>
      </c>
    </row>
    <row r="413" spans="1:16" ht="78.75" x14ac:dyDescent="0.25">
      <c r="A413" s="49">
        <v>17</v>
      </c>
      <c r="B413" s="369" t="s">
        <v>615</v>
      </c>
      <c r="C413" s="354" t="s">
        <v>616</v>
      </c>
      <c r="D413" s="370" t="s">
        <v>53</v>
      </c>
      <c r="E413" s="371">
        <v>1964.73</v>
      </c>
      <c r="F413" s="372">
        <v>7</v>
      </c>
      <c r="G413" s="42">
        <f t="shared" ref="G413:G418" si="37">F413*E413</f>
        <v>13753.11</v>
      </c>
      <c r="H413" s="49"/>
      <c r="I413" s="49"/>
      <c r="J413" s="49"/>
      <c r="K413" s="49"/>
      <c r="L413" s="49"/>
      <c r="M413" s="49"/>
      <c r="N413" s="49"/>
      <c r="O413" s="49"/>
      <c r="P413" s="137">
        <f t="shared" si="30"/>
        <v>13753.11</v>
      </c>
    </row>
    <row r="414" spans="1:16" ht="101.25" x14ac:dyDescent="0.25">
      <c r="A414" s="49">
        <v>18</v>
      </c>
      <c r="B414" s="43" t="s">
        <v>617</v>
      </c>
      <c r="C414" s="366" t="s">
        <v>618</v>
      </c>
      <c r="D414" s="49" t="s">
        <v>294</v>
      </c>
      <c r="E414" s="364">
        <v>2694.14</v>
      </c>
      <c r="F414" s="166">
        <v>8</v>
      </c>
      <c r="G414" s="42">
        <f t="shared" si="37"/>
        <v>21553.119999999999</v>
      </c>
      <c r="H414" s="49"/>
      <c r="I414" s="49"/>
      <c r="J414" s="49"/>
      <c r="K414" s="49"/>
      <c r="L414" s="49"/>
      <c r="M414" s="49"/>
      <c r="N414" s="49"/>
      <c r="O414" s="49"/>
      <c r="P414" s="137">
        <f t="shared" si="30"/>
        <v>21553.119999999999</v>
      </c>
    </row>
    <row r="415" spans="1:16" ht="33.75" x14ac:dyDescent="0.25">
      <c r="A415" s="49">
        <v>19</v>
      </c>
      <c r="B415" s="43" t="s">
        <v>146</v>
      </c>
      <c r="C415" s="366" t="s">
        <v>619</v>
      </c>
      <c r="D415" s="49" t="s">
        <v>294</v>
      </c>
      <c r="E415" s="364">
        <v>1147.75</v>
      </c>
      <c r="F415" s="166">
        <v>65</v>
      </c>
      <c r="G415" s="42">
        <f t="shared" si="37"/>
        <v>74603.75</v>
      </c>
      <c r="H415" s="49"/>
      <c r="I415" s="49"/>
      <c r="J415" s="49"/>
      <c r="K415" s="49"/>
      <c r="L415" s="49"/>
      <c r="M415" s="49"/>
      <c r="N415" s="49"/>
      <c r="O415" s="49"/>
      <c r="P415" s="137">
        <f t="shared" si="30"/>
        <v>74603.75</v>
      </c>
    </row>
    <row r="416" spans="1:16" ht="22.5" x14ac:dyDescent="0.25">
      <c r="A416" s="49">
        <v>20</v>
      </c>
      <c r="B416" s="43" t="s">
        <v>620</v>
      </c>
      <c r="C416" s="348" t="s">
        <v>621</v>
      </c>
      <c r="D416" s="49" t="s">
        <v>294</v>
      </c>
      <c r="E416" s="364">
        <v>285.97000000000003</v>
      </c>
      <c r="F416" s="166">
        <v>0</v>
      </c>
      <c r="G416" s="42">
        <f t="shared" si="37"/>
        <v>0</v>
      </c>
      <c r="H416" s="49"/>
      <c r="I416" s="49"/>
      <c r="J416" s="49"/>
      <c r="K416" s="49"/>
      <c r="L416" s="49"/>
      <c r="M416" s="49"/>
      <c r="N416" s="49"/>
      <c r="O416" s="49"/>
      <c r="P416" s="137">
        <f t="shared" si="30"/>
        <v>0</v>
      </c>
    </row>
    <row r="417" spans="1:16" ht="22.5" x14ac:dyDescent="0.25">
      <c r="A417" s="49">
        <v>21</v>
      </c>
      <c r="B417" s="43" t="s">
        <v>622</v>
      </c>
      <c r="C417" s="348" t="s">
        <v>623</v>
      </c>
      <c r="D417" s="49" t="s">
        <v>294</v>
      </c>
      <c r="E417" s="364">
        <v>143.46</v>
      </c>
      <c r="F417" s="166">
        <v>0</v>
      </c>
      <c r="G417" s="42">
        <f t="shared" si="37"/>
        <v>0</v>
      </c>
      <c r="H417" s="49"/>
      <c r="I417" s="49"/>
      <c r="J417" s="49"/>
      <c r="K417" s="49"/>
      <c r="L417" s="49"/>
      <c r="M417" s="49"/>
      <c r="N417" s="49"/>
      <c r="O417" s="49"/>
      <c r="P417" s="137">
        <f t="shared" ref="P417:P428" si="38">G417+I417+K417+M417+O417</f>
        <v>0</v>
      </c>
    </row>
    <row r="418" spans="1:16" ht="33.75" x14ac:dyDescent="0.25">
      <c r="A418" s="49">
        <v>22</v>
      </c>
      <c r="B418" s="43" t="s">
        <v>624</v>
      </c>
      <c r="C418" s="366" t="s">
        <v>625</v>
      </c>
      <c r="D418" s="49" t="s">
        <v>626</v>
      </c>
      <c r="E418" s="364">
        <v>222.43</v>
      </c>
      <c r="F418" s="50">
        <v>0</v>
      </c>
      <c r="G418" s="42">
        <f t="shared" si="37"/>
        <v>0</v>
      </c>
      <c r="H418" s="49"/>
      <c r="I418" s="49"/>
      <c r="J418" s="49"/>
      <c r="K418" s="49"/>
      <c r="L418" s="49"/>
      <c r="M418" s="49"/>
      <c r="N418" s="49"/>
      <c r="O418" s="49"/>
      <c r="P418" s="137">
        <f t="shared" si="38"/>
        <v>0</v>
      </c>
    </row>
    <row r="419" spans="1:16" ht="90" x14ac:dyDescent="0.25">
      <c r="A419" s="49">
        <v>23</v>
      </c>
      <c r="B419" s="43" t="s">
        <v>289</v>
      </c>
      <c r="C419" s="366" t="s">
        <v>627</v>
      </c>
      <c r="D419" s="49" t="s">
        <v>628</v>
      </c>
      <c r="E419" s="364">
        <v>15000</v>
      </c>
      <c r="F419" s="50">
        <v>4.4000000000000004</v>
      </c>
      <c r="G419" s="364">
        <f t="shared" ref="G419:G425" si="39">E419*F419</f>
        <v>66000</v>
      </c>
      <c r="H419" s="49"/>
      <c r="I419" s="42"/>
      <c r="J419" s="39"/>
      <c r="K419" s="42"/>
      <c r="L419" s="365"/>
      <c r="M419" s="42"/>
      <c r="N419" s="365"/>
      <c r="O419" s="42"/>
      <c r="P419" s="137">
        <f t="shared" si="38"/>
        <v>66000</v>
      </c>
    </row>
    <row r="420" spans="1:16" ht="33.75" x14ac:dyDescent="0.25">
      <c r="A420" s="49">
        <v>24</v>
      </c>
      <c r="B420" s="43" t="s">
        <v>44</v>
      </c>
      <c r="C420" s="366" t="s">
        <v>629</v>
      </c>
      <c r="D420" s="49" t="s">
        <v>554</v>
      </c>
      <c r="E420" s="364">
        <v>211833.60000000001</v>
      </c>
      <c r="F420" s="50">
        <v>0.22</v>
      </c>
      <c r="G420" s="364">
        <f t="shared" si="39"/>
        <v>46603.392</v>
      </c>
      <c r="H420" s="49"/>
      <c r="I420" s="42"/>
      <c r="J420" s="39"/>
      <c r="K420" s="42"/>
      <c r="L420" s="365"/>
      <c r="M420" s="42"/>
      <c r="N420" s="365"/>
      <c r="O420" s="42"/>
      <c r="P420" s="137">
        <f t="shared" si="38"/>
        <v>46603.392</v>
      </c>
    </row>
    <row r="421" spans="1:16" ht="33.75" x14ac:dyDescent="0.25">
      <c r="A421" s="49">
        <v>25</v>
      </c>
      <c r="B421" s="43"/>
      <c r="C421" s="366" t="s">
        <v>630</v>
      </c>
      <c r="D421" s="49" t="s">
        <v>58</v>
      </c>
      <c r="E421" s="364">
        <v>50</v>
      </c>
      <c r="F421" s="50">
        <v>150</v>
      </c>
      <c r="G421" s="364">
        <f t="shared" si="39"/>
        <v>7500</v>
      </c>
      <c r="H421" s="49"/>
      <c r="I421" s="42"/>
      <c r="J421" s="39"/>
      <c r="K421" s="42"/>
      <c r="L421" s="365"/>
      <c r="M421" s="42"/>
      <c r="N421" s="365"/>
      <c r="O421" s="42"/>
      <c r="P421" s="137">
        <f t="shared" si="38"/>
        <v>7500</v>
      </c>
    </row>
    <row r="422" spans="1:16" ht="33.75" x14ac:dyDescent="0.25">
      <c r="A422" s="49">
        <v>26</v>
      </c>
      <c r="B422" s="43"/>
      <c r="C422" s="366" t="s">
        <v>631</v>
      </c>
      <c r="D422" s="49" t="s">
        <v>443</v>
      </c>
      <c r="E422" s="364">
        <v>10</v>
      </c>
      <c r="F422" s="50">
        <v>115</v>
      </c>
      <c r="G422" s="364">
        <f t="shared" si="39"/>
        <v>1150</v>
      </c>
      <c r="H422" s="49"/>
      <c r="I422" s="42"/>
      <c r="J422" s="39"/>
      <c r="K422" s="42"/>
      <c r="L422" s="365"/>
      <c r="M422" s="42"/>
      <c r="N422" s="365"/>
      <c r="O422" s="42"/>
      <c r="P422" s="137">
        <f t="shared" si="38"/>
        <v>1150</v>
      </c>
    </row>
    <row r="423" spans="1:16" ht="101.25" x14ac:dyDescent="0.25">
      <c r="A423" s="49">
        <v>27</v>
      </c>
      <c r="B423" s="43" t="s">
        <v>632</v>
      </c>
      <c r="C423" s="366" t="s">
        <v>633</v>
      </c>
      <c r="D423" s="49" t="s">
        <v>294</v>
      </c>
      <c r="E423" s="364">
        <v>2100.4299999999998</v>
      </c>
      <c r="F423" s="50">
        <v>14</v>
      </c>
      <c r="G423" s="364">
        <f t="shared" si="39"/>
        <v>29406.019999999997</v>
      </c>
      <c r="H423" s="49"/>
      <c r="I423" s="42"/>
      <c r="J423" s="39"/>
      <c r="K423" s="42"/>
      <c r="L423" s="365"/>
      <c r="M423" s="42"/>
      <c r="N423" s="365"/>
      <c r="O423" s="42"/>
      <c r="P423" s="137">
        <f t="shared" si="38"/>
        <v>29406.019999999997</v>
      </c>
    </row>
    <row r="424" spans="1:16" ht="101.25" x14ac:dyDescent="0.25">
      <c r="A424" s="49">
        <v>28</v>
      </c>
      <c r="B424" s="43"/>
      <c r="C424" s="366" t="s">
        <v>634</v>
      </c>
      <c r="D424" s="49" t="s">
        <v>294</v>
      </c>
      <c r="E424" s="364">
        <v>118</v>
      </c>
      <c r="F424" s="50">
        <v>82</v>
      </c>
      <c r="G424" s="364">
        <f t="shared" si="39"/>
        <v>9676</v>
      </c>
      <c r="H424" s="49"/>
      <c r="I424" s="42"/>
      <c r="J424" s="39"/>
      <c r="K424" s="42"/>
      <c r="L424" s="365"/>
      <c r="M424" s="42"/>
      <c r="N424" s="365"/>
      <c r="O424" s="42"/>
      <c r="P424" s="137">
        <f t="shared" si="38"/>
        <v>9676</v>
      </c>
    </row>
    <row r="425" spans="1:16" ht="67.5" x14ac:dyDescent="0.25">
      <c r="A425" s="49">
        <v>29</v>
      </c>
      <c r="B425" s="43"/>
      <c r="C425" s="366" t="s">
        <v>635</v>
      </c>
      <c r="D425" s="49" t="s">
        <v>294</v>
      </c>
      <c r="E425" s="364">
        <v>826</v>
      </c>
      <c r="F425" s="50">
        <v>16</v>
      </c>
      <c r="G425" s="364">
        <f t="shared" si="39"/>
        <v>13216</v>
      </c>
      <c r="H425" s="49"/>
      <c r="I425" s="42"/>
      <c r="J425" s="39"/>
      <c r="K425" s="42"/>
      <c r="L425" s="365"/>
      <c r="M425" s="42"/>
      <c r="N425" s="365"/>
      <c r="O425" s="42"/>
      <c r="P425" s="137">
        <f t="shared" si="38"/>
        <v>13216</v>
      </c>
    </row>
    <row r="426" spans="1:16" x14ac:dyDescent="0.25">
      <c r="A426" s="355" t="s">
        <v>268</v>
      </c>
      <c r="B426" s="356"/>
      <c r="C426" s="357"/>
      <c r="D426" s="16"/>
      <c r="E426" s="358"/>
      <c r="F426" s="18"/>
      <c r="G426" s="358">
        <f>SUM(G397:G425)</f>
        <v>601302.02953599999</v>
      </c>
      <c r="H426" s="16"/>
      <c r="I426" s="137">
        <f>SUM(I397:I425)</f>
        <v>908</v>
      </c>
      <c r="J426" s="16"/>
      <c r="K426" s="16">
        <f>SUM(K397:K425)</f>
        <v>0</v>
      </c>
      <c r="L426" s="16"/>
      <c r="M426" s="137">
        <f>SUM(M397:M425)</f>
        <v>25000</v>
      </c>
      <c r="N426" s="16"/>
      <c r="O426" s="137">
        <f>SUM(O397:O425)</f>
        <v>41950</v>
      </c>
      <c r="P426" s="137">
        <f t="shared" si="38"/>
        <v>669160.02953599999</v>
      </c>
    </row>
    <row r="427" spans="1:16" x14ac:dyDescent="0.25">
      <c r="A427" s="355" t="s">
        <v>636</v>
      </c>
      <c r="B427" s="356"/>
      <c r="C427" s="357"/>
      <c r="D427" s="16"/>
      <c r="E427" s="358"/>
      <c r="F427" s="18"/>
      <c r="G427" s="359">
        <f>G426+I426+K426+M426+O426</f>
        <v>669160.02953599999</v>
      </c>
      <c r="H427" s="360"/>
      <c r="I427" s="360"/>
      <c r="J427" s="360"/>
      <c r="K427" s="360"/>
      <c r="L427" s="360"/>
      <c r="M427" s="360"/>
      <c r="N427" s="360"/>
      <c r="O427" s="361"/>
      <c r="P427" s="137">
        <f t="shared" si="38"/>
        <v>669160.02953599999</v>
      </c>
    </row>
    <row r="428" spans="1:16" x14ac:dyDescent="0.25">
      <c r="A428" s="336" t="s">
        <v>637</v>
      </c>
      <c r="B428" s="336"/>
      <c r="C428" s="336"/>
      <c r="D428" s="336"/>
      <c r="E428" s="49"/>
      <c r="F428" s="49"/>
      <c r="G428" s="137">
        <f>G426+G394</f>
        <v>2120572.8895359999</v>
      </c>
      <c r="H428" s="49"/>
      <c r="I428" s="137">
        <f>I426+I394</f>
        <v>20406</v>
      </c>
      <c r="J428" s="49"/>
      <c r="K428" s="137">
        <f>K426+K394</f>
        <v>0</v>
      </c>
      <c r="L428" s="49"/>
      <c r="M428" s="137">
        <f>M426+M394</f>
        <v>110020</v>
      </c>
      <c r="N428" s="49"/>
      <c r="O428" s="137">
        <f>O426+O394</f>
        <v>63750</v>
      </c>
      <c r="P428" s="373">
        <f t="shared" si="38"/>
        <v>2314748.8895359999</v>
      </c>
    </row>
    <row r="430" spans="1:16" x14ac:dyDescent="0.25">
      <c r="A430" s="79" t="s">
        <v>638</v>
      </c>
      <c r="B430" s="79"/>
      <c r="C430" s="79"/>
      <c r="D430" s="79"/>
      <c r="E430" s="79"/>
      <c r="F430" s="79"/>
      <c r="G430" s="79"/>
      <c r="H430" s="79"/>
      <c r="I430" s="79"/>
      <c r="J430" s="79"/>
      <c r="K430" s="79"/>
      <c r="L430" s="79"/>
      <c r="M430" s="79"/>
      <c r="N430" s="79"/>
      <c r="O430" s="79"/>
      <c r="P430" s="79"/>
    </row>
    <row r="431" spans="1:16" x14ac:dyDescent="0.25">
      <c r="A431" s="79" t="s">
        <v>639</v>
      </c>
      <c r="B431" s="79"/>
      <c r="C431" s="79"/>
      <c r="D431" s="79"/>
      <c r="E431" s="79"/>
      <c r="F431" s="79"/>
      <c r="G431" s="79"/>
      <c r="H431" s="79"/>
      <c r="I431" s="79"/>
      <c r="J431" s="79"/>
      <c r="K431" s="79"/>
      <c r="L431" s="79"/>
      <c r="M431" s="79"/>
      <c r="N431" s="79"/>
      <c r="O431" s="79"/>
      <c r="P431" s="79"/>
    </row>
    <row r="432" spans="1:16" x14ac:dyDescent="0.25">
      <c r="A432" s="79" t="s">
        <v>640</v>
      </c>
      <c r="B432" s="79"/>
      <c r="C432" s="79"/>
      <c r="D432" s="79"/>
      <c r="E432" s="79"/>
      <c r="F432" s="79"/>
      <c r="G432" s="79"/>
      <c r="H432" s="79"/>
      <c r="I432" s="79"/>
      <c r="J432" s="79"/>
      <c r="K432" s="79"/>
      <c r="L432" s="79"/>
      <c r="M432" s="79"/>
      <c r="N432" s="79"/>
      <c r="O432" s="79"/>
      <c r="P432" s="79"/>
    </row>
    <row r="433" spans="1:16" x14ac:dyDescent="0.25">
      <c r="A433" s="79" t="s">
        <v>641</v>
      </c>
      <c r="B433" s="79"/>
      <c r="C433" s="79"/>
      <c r="D433" s="79"/>
      <c r="E433" s="79"/>
      <c r="F433" s="79"/>
      <c r="G433" s="79"/>
      <c r="H433" s="79"/>
      <c r="I433" s="79"/>
      <c r="J433" s="79"/>
      <c r="K433" s="79"/>
      <c r="L433" s="79"/>
      <c r="M433" s="79"/>
      <c r="N433" s="79"/>
      <c r="O433" s="79"/>
      <c r="P433" s="79"/>
    </row>
    <row r="434" spans="1:16" x14ac:dyDescent="0.25">
      <c r="A434" s="374" t="s">
        <v>642</v>
      </c>
      <c r="B434" s="374"/>
      <c r="C434" s="374"/>
      <c r="D434" s="374"/>
      <c r="E434" s="374"/>
      <c r="F434" s="374"/>
      <c r="G434" s="374"/>
      <c r="H434" s="374"/>
      <c r="I434" s="374"/>
      <c r="J434" s="374"/>
      <c r="K434" s="374"/>
      <c r="L434" s="374"/>
      <c r="M434" s="374"/>
      <c r="N434" s="374"/>
      <c r="O434" s="374"/>
      <c r="P434" s="79"/>
    </row>
    <row r="435" spans="1:16" x14ac:dyDescent="0.25">
      <c r="A435" s="375" t="s">
        <v>643</v>
      </c>
      <c r="B435" s="376" t="s">
        <v>415</v>
      </c>
      <c r="C435" s="376" t="s">
        <v>6</v>
      </c>
      <c r="D435" s="377" t="s">
        <v>7</v>
      </c>
      <c r="E435" s="375" t="s">
        <v>644</v>
      </c>
      <c r="F435" s="378" t="s">
        <v>645</v>
      </c>
      <c r="G435" s="378"/>
      <c r="H435" s="378" t="s">
        <v>646</v>
      </c>
      <c r="I435" s="378"/>
      <c r="J435" s="378" t="s">
        <v>418</v>
      </c>
      <c r="K435" s="378"/>
      <c r="L435" s="378" t="s">
        <v>647</v>
      </c>
      <c r="M435" s="378"/>
      <c r="N435" s="378" t="s">
        <v>13</v>
      </c>
      <c r="O435" s="378"/>
      <c r="P435" s="377" t="s">
        <v>648</v>
      </c>
    </row>
    <row r="436" spans="1:16" ht="33.75" x14ac:dyDescent="0.25">
      <c r="A436" s="379"/>
      <c r="B436" s="376"/>
      <c r="C436" s="376"/>
      <c r="D436" s="380"/>
      <c r="E436" s="379"/>
      <c r="F436" s="50" t="s">
        <v>286</v>
      </c>
      <c r="G436" s="42" t="s">
        <v>273</v>
      </c>
      <c r="H436" s="50" t="s">
        <v>286</v>
      </c>
      <c r="I436" s="42" t="s">
        <v>273</v>
      </c>
      <c r="J436" s="50" t="s">
        <v>286</v>
      </c>
      <c r="K436" s="42" t="s">
        <v>273</v>
      </c>
      <c r="L436" s="50" t="s">
        <v>286</v>
      </c>
      <c r="M436" s="42" t="s">
        <v>273</v>
      </c>
      <c r="N436" s="50" t="s">
        <v>286</v>
      </c>
      <c r="O436" s="42" t="s">
        <v>273</v>
      </c>
      <c r="P436" s="380"/>
    </row>
    <row r="437" spans="1:16" x14ac:dyDescent="0.25">
      <c r="A437" s="50">
        <v>1</v>
      </c>
      <c r="B437" s="381" t="s">
        <v>649</v>
      </c>
      <c r="C437" s="381" t="s">
        <v>650</v>
      </c>
      <c r="D437" s="50" t="s">
        <v>53</v>
      </c>
      <c r="E437" s="166">
        <v>380000</v>
      </c>
      <c r="F437" s="50">
        <v>1</v>
      </c>
      <c r="G437" s="166">
        <f t="shared" ref="G437:G500" si="40">E437*F437</f>
        <v>380000</v>
      </c>
      <c r="H437" s="80" t="s">
        <v>651</v>
      </c>
      <c r="I437" s="80" t="s">
        <v>651</v>
      </c>
      <c r="J437" s="80" t="s">
        <v>651</v>
      </c>
      <c r="K437" s="80" t="s">
        <v>651</v>
      </c>
      <c r="L437" s="80" t="s">
        <v>651</v>
      </c>
      <c r="M437" s="80" t="s">
        <v>651</v>
      </c>
      <c r="N437" s="80" t="s">
        <v>651</v>
      </c>
      <c r="O437" s="80" t="s">
        <v>651</v>
      </c>
      <c r="P437" s="80" t="s">
        <v>651</v>
      </c>
    </row>
    <row r="438" spans="1:16" x14ac:dyDescent="0.25">
      <c r="A438" s="50">
        <v>2</v>
      </c>
      <c r="B438" s="381" t="s">
        <v>652</v>
      </c>
      <c r="C438" s="381" t="s">
        <v>653</v>
      </c>
      <c r="D438" s="50" t="s">
        <v>53</v>
      </c>
      <c r="E438" s="50">
        <v>15.21</v>
      </c>
      <c r="F438" s="50">
        <v>1548</v>
      </c>
      <c r="G438" s="166">
        <f t="shared" si="40"/>
        <v>23545.08</v>
      </c>
      <c r="H438" s="80" t="s">
        <v>651</v>
      </c>
      <c r="I438" s="80" t="s">
        <v>651</v>
      </c>
      <c r="J438" s="80" t="s">
        <v>651</v>
      </c>
      <c r="K438" s="80" t="s">
        <v>651</v>
      </c>
      <c r="L438" s="80" t="s">
        <v>651</v>
      </c>
      <c r="M438" s="80" t="s">
        <v>651</v>
      </c>
      <c r="N438" s="80" t="s">
        <v>651</v>
      </c>
      <c r="O438" s="80" t="s">
        <v>651</v>
      </c>
      <c r="P438" s="80" t="s">
        <v>651</v>
      </c>
    </row>
    <row r="439" spans="1:16" x14ac:dyDescent="0.25">
      <c r="A439" s="50">
        <v>3</v>
      </c>
      <c r="B439" s="381" t="s">
        <v>654</v>
      </c>
      <c r="C439" s="381" t="s">
        <v>655</v>
      </c>
      <c r="D439" s="50" t="s">
        <v>53</v>
      </c>
      <c r="E439" s="50">
        <v>16.579999999999998</v>
      </c>
      <c r="F439" s="50">
        <v>3045</v>
      </c>
      <c r="G439" s="166">
        <f t="shared" si="40"/>
        <v>50486.099999999991</v>
      </c>
      <c r="H439" s="80" t="s">
        <v>651</v>
      </c>
      <c r="I439" s="80" t="s">
        <v>651</v>
      </c>
      <c r="J439" s="80" t="s">
        <v>651</v>
      </c>
      <c r="K439" s="80" t="s">
        <v>651</v>
      </c>
      <c r="L439" s="80" t="s">
        <v>651</v>
      </c>
      <c r="M439" s="80" t="s">
        <v>651</v>
      </c>
      <c r="N439" s="80" t="s">
        <v>651</v>
      </c>
      <c r="O439" s="80" t="s">
        <v>651</v>
      </c>
      <c r="P439" s="80" t="s">
        <v>651</v>
      </c>
    </row>
    <row r="440" spans="1:16" x14ac:dyDescent="0.25">
      <c r="A440" s="50">
        <v>4</v>
      </c>
      <c r="B440" s="381" t="s">
        <v>459</v>
      </c>
      <c r="C440" s="381" t="s">
        <v>656</v>
      </c>
      <c r="D440" s="50" t="s">
        <v>63</v>
      </c>
      <c r="E440" s="166">
        <v>65000</v>
      </c>
      <c r="F440" s="50">
        <v>0.15</v>
      </c>
      <c r="G440" s="166">
        <f t="shared" si="40"/>
        <v>9750</v>
      </c>
      <c r="H440" s="80" t="s">
        <v>651</v>
      </c>
      <c r="I440" s="80" t="s">
        <v>651</v>
      </c>
      <c r="J440" s="80" t="s">
        <v>651</v>
      </c>
      <c r="K440" s="80" t="s">
        <v>651</v>
      </c>
      <c r="L440" s="80" t="s">
        <v>651</v>
      </c>
      <c r="M440" s="80" t="s">
        <v>651</v>
      </c>
      <c r="N440" s="80" t="s">
        <v>651</v>
      </c>
      <c r="O440" s="80" t="s">
        <v>651</v>
      </c>
      <c r="P440" s="80" t="s">
        <v>651</v>
      </c>
    </row>
    <row r="441" spans="1:16" x14ac:dyDescent="0.25">
      <c r="A441" s="50">
        <v>5</v>
      </c>
      <c r="B441" s="381"/>
      <c r="C441" s="381" t="s">
        <v>657</v>
      </c>
      <c r="D441" s="50" t="s">
        <v>53</v>
      </c>
      <c r="E441" s="166">
        <v>532.4</v>
      </c>
      <c r="F441" s="50">
        <v>314</v>
      </c>
      <c r="G441" s="166">
        <f t="shared" si="40"/>
        <v>167173.6</v>
      </c>
      <c r="H441" s="80" t="s">
        <v>651</v>
      </c>
      <c r="I441" s="80" t="s">
        <v>651</v>
      </c>
      <c r="J441" s="80" t="s">
        <v>651</v>
      </c>
      <c r="K441" s="80" t="s">
        <v>651</v>
      </c>
      <c r="L441" s="80" t="s">
        <v>651</v>
      </c>
      <c r="M441" s="80" t="s">
        <v>651</v>
      </c>
      <c r="N441" s="80" t="s">
        <v>651</v>
      </c>
      <c r="O441" s="80" t="s">
        <v>651</v>
      </c>
      <c r="P441" s="50" t="s">
        <v>651</v>
      </c>
    </row>
    <row r="442" spans="1:16" x14ac:dyDescent="0.25">
      <c r="A442" s="50">
        <v>6</v>
      </c>
      <c r="B442" s="381"/>
      <c r="C442" s="381" t="s">
        <v>658</v>
      </c>
      <c r="D442" s="50" t="s">
        <v>659</v>
      </c>
      <c r="E442" s="166">
        <v>195</v>
      </c>
      <c r="F442" s="50">
        <v>74</v>
      </c>
      <c r="G442" s="166">
        <f t="shared" si="40"/>
        <v>14430</v>
      </c>
      <c r="H442" s="80" t="s">
        <v>651</v>
      </c>
      <c r="I442" s="80" t="s">
        <v>651</v>
      </c>
      <c r="J442" s="80" t="s">
        <v>651</v>
      </c>
      <c r="K442" s="80" t="s">
        <v>651</v>
      </c>
      <c r="L442" s="80" t="s">
        <v>651</v>
      </c>
      <c r="M442" s="80" t="s">
        <v>651</v>
      </c>
      <c r="N442" s="80" t="s">
        <v>651</v>
      </c>
      <c r="O442" s="80" t="s">
        <v>651</v>
      </c>
      <c r="P442" s="50" t="s">
        <v>651</v>
      </c>
    </row>
    <row r="443" spans="1:16" ht="56.25" x14ac:dyDescent="0.25">
      <c r="A443" s="50">
        <v>7</v>
      </c>
      <c r="B443" s="381"/>
      <c r="C443" s="348" t="s">
        <v>660</v>
      </c>
      <c r="D443" s="42" t="s">
        <v>53</v>
      </c>
      <c r="E443" s="166">
        <v>111.8</v>
      </c>
      <c r="F443" s="50">
        <v>5</v>
      </c>
      <c r="G443" s="166">
        <f t="shared" si="40"/>
        <v>559</v>
      </c>
      <c r="H443" s="50" t="s">
        <v>651</v>
      </c>
      <c r="I443" s="50" t="s">
        <v>651</v>
      </c>
      <c r="J443" s="50" t="s">
        <v>651</v>
      </c>
      <c r="K443" s="50" t="s">
        <v>651</v>
      </c>
      <c r="L443" s="50" t="s">
        <v>651</v>
      </c>
      <c r="M443" s="50" t="s">
        <v>651</v>
      </c>
      <c r="N443" s="50" t="s">
        <v>651</v>
      </c>
      <c r="O443" s="50" t="s">
        <v>651</v>
      </c>
      <c r="P443" s="50" t="s">
        <v>651</v>
      </c>
    </row>
    <row r="444" spans="1:16" ht="56.25" x14ac:dyDescent="0.25">
      <c r="A444" s="50">
        <v>8</v>
      </c>
      <c r="B444" s="381"/>
      <c r="C444" s="348" t="s">
        <v>660</v>
      </c>
      <c r="D444" s="42" t="s">
        <v>53</v>
      </c>
      <c r="E444" s="50">
        <v>112.36</v>
      </c>
      <c r="F444" s="50">
        <v>50</v>
      </c>
      <c r="G444" s="166">
        <f t="shared" si="40"/>
        <v>5618</v>
      </c>
      <c r="H444" s="50" t="s">
        <v>651</v>
      </c>
      <c r="I444" s="50" t="s">
        <v>651</v>
      </c>
      <c r="J444" s="50" t="s">
        <v>651</v>
      </c>
      <c r="K444" s="50" t="s">
        <v>651</v>
      </c>
      <c r="L444" s="50" t="s">
        <v>651</v>
      </c>
      <c r="M444" s="50" t="s">
        <v>651</v>
      </c>
      <c r="N444" s="50" t="s">
        <v>651</v>
      </c>
      <c r="O444" s="50" t="s">
        <v>651</v>
      </c>
      <c r="P444" s="50" t="s">
        <v>651</v>
      </c>
    </row>
    <row r="445" spans="1:16" x14ac:dyDescent="0.25">
      <c r="A445" s="50">
        <v>9</v>
      </c>
      <c r="B445" s="381" t="s">
        <v>661</v>
      </c>
      <c r="C445" s="381" t="s">
        <v>662</v>
      </c>
      <c r="D445" s="50" t="s">
        <v>63</v>
      </c>
      <c r="E445" s="166">
        <v>65000</v>
      </c>
      <c r="F445" s="50">
        <v>1.7070000000000001</v>
      </c>
      <c r="G445" s="166">
        <f t="shared" si="40"/>
        <v>110955</v>
      </c>
      <c r="H445" s="80" t="s">
        <v>651</v>
      </c>
      <c r="I445" s="80" t="s">
        <v>651</v>
      </c>
      <c r="J445" s="80" t="s">
        <v>651</v>
      </c>
      <c r="K445" s="80" t="s">
        <v>651</v>
      </c>
      <c r="L445" s="80" t="s">
        <v>651</v>
      </c>
      <c r="M445" s="80" t="s">
        <v>651</v>
      </c>
      <c r="N445" s="80" t="s">
        <v>651</v>
      </c>
      <c r="O445" s="80" t="s">
        <v>651</v>
      </c>
      <c r="P445" s="50" t="s">
        <v>651</v>
      </c>
    </row>
    <row r="446" spans="1:16" x14ac:dyDescent="0.25">
      <c r="A446" s="50">
        <v>10</v>
      </c>
      <c r="B446" s="381" t="s">
        <v>663</v>
      </c>
      <c r="C446" s="381" t="s">
        <v>664</v>
      </c>
      <c r="D446" s="50" t="s">
        <v>63</v>
      </c>
      <c r="E446" s="166">
        <v>30000</v>
      </c>
      <c r="F446" s="50">
        <v>0.65590000000000004</v>
      </c>
      <c r="G446" s="166">
        <f t="shared" si="40"/>
        <v>19677</v>
      </c>
      <c r="H446" s="80" t="s">
        <v>651</v>
      </c>
      <c r="I446" s="80" t="s">
        <v>651</v>
      </c>
      <c r="J446" s="80" t="s">
        <v>651</v>
      </c>
      <c r="K446" s="80" t="s">
        <v>651</v>
      </c>
      <c r="L446" s="80" t="s">
        <v>651</v>
      </c>
      <c r="M446" s="80" t="s">
        <v>651</v>
      </c>
      <c r="N446" s="80" t="s">
        <v>651</v>
      </c>
      <c r="O446" s="80" t="s">
        <v>651</v>
      </c>
      <c r="P446" s="50" t="s">
        <v>651</v>
      </c>
    </row>
    <row r="447" spans="1:16" x14ac:dyDescent="0.25">
      <c r="A447" s="50">
        <v>11</v>
      </c>
      <c r="B447" s="381" t="s">
        <v>665</v>
      </c>
      <c r="C447" s="381" t="s">
        <v>666</v>
      </c>
      <c r="D447" s="50" t="s">
        <v>63</v>
      </c>
      <c r="E447" s="166">
        <v>47572</v>
      </c>
      <c r="F447" s="50">
        <v>0.51400000000000001</v>
      </c>
      <c r="G447" s="166">
        <f t="shared" si="40"/>
        <v>24452.008000000002</v>
      </c>
      <c r="H447" s="80" t="s">
        <v>651</v>
      </c>
      <c r="I447" s="80" t="s">
        <v>651</v>
      </c>
      <c r="J447" s="80" t="s">
        <v>651</v>
      </c>
      <c r="K447" s="80" t="s">
        <v>651</v>
      </c>
      <c r="L447" s="80" t="s">
        <v>651</v>
      </c>
      <c r="M447" s="80" t="s">
        <v>651</v>
      </c>
      <c r="N447" s="80" t="s">
        <v>651</v>
      </c>
      <c r="O447" s="80" t="s">
        <v>651</v>
      </c>
      <c r="P447" s="50" t="s">
        <v>651</v>
      </c>
    </row>
    <row r="448" spans="1:16" ht="78.75" x14ac:dyDescent="0.25">
      <c r="A448" s="50">
        <v>12</v>
      </c>
      <c r="B448" s="348" t="s">
        <v>597</v>
      </c>
      <c r="C448" s="348" t="s">
        <v>667</v>
      </c>
      <c r="D448" s="42" t="s">
        <v>53</v>
      </c>
      <c r="E448" s="166">
        <v>677.6</v>
      </c>
      <c r="F448" s="50">
        <v>11</v>
      </c>
      <c r="G448" s="166">
        <f t="shared" si="40"/>
        <v>7453.6</v>
      </c>
      <c r="H448" s="50" t="s">
        <v>651</v>
      </c>
      <c r="I448" s="50" t="s">
        <v>651</v>
      </c>
      <c r="J448" s="50" t="s">
        <v>651</v>
      </c>
      <c r="K448" s="50" t="s">
        <v>651</v>
      </c>
      <c r="L448" s="50" t="s">
        <v>651</v>
      </c>
      <c r="M448" s="50" t="s">
        <v>651</v>
      </c>
      <c r="N448" s="50" t="s">
        <v>651</v>
      </c>
      <c r="O448" s="50" t="s">
        <v>651</v>
      </c>
      <c r="P448" s="50" t="s">
        <v>651</v>
      </c>
    </row>
    <row r="449" spans="1:16" x14ac:dyDescent="0.25">
      <c r="A449" s="50">
        <v>13</v>
      </c>
      <c r="B449" s="348" t="s">
        <v>25</v>
      </c>
      <c r="C449" s="381" t="s">
        <v>668</v>
      </c>
      <c r="D449" s="50" t="s">
        <v>53</v>
      </c>
      <c r="E449" s="166">
        <v>110</v>
      </c>
      <c r="F449" s="50">
        <v>18</v>
      </c>
      <c r="G449" s="166">
        <f t="shared" si="40"/>
        <v>1980</v>
      </c>
      <c r="H449" s="80" t="s">
        <v>651</v>
      </c>
      <c r="I449" s="80" t="s">
        <v>651</v>
      </c>
      <c r="J449" s="80" t="s">
        <v>651</v>
      </c>
      <c r="K449" s="80" t="s">
        <v>651</v>
      </c>
      <c r="L449" s="80" t="s">
        <v>651</v>
      </c>
      <c r="M449" s="80" t="s">
        <v>651</v>
      </c>
      <c r="N449" s="80" t="s">
        <v>651</v>
      </c>
      <c r="O449" s="80" t="s">
        <v>651</v>
      </c>
      <c r="P449" s="50" t="s">
        <v>651</v>
      </c>
    </row>
    <row r="450" spans="1:16" ht="78.75" x14ac:dyDescent="0.25">
      <c r="A450" s="50">
        <v>14</v>
      </c>
      <c r="B450" s="348" t="s">
        <v>23</v>
      </c>
      <c r="C450" s="348" t="s">
        <v>669</v>
      </c>
      <c r="D450" s="42" t="s">
        <v>53</v>
      </c>
      <c r="E450" s="166">
        <v>794.5</v>
      </c>
      <c r="F450" s="50">
        <v>24</v>
      </c>
      <c r="G450" s="166">
        <f t="shared" si="40"/>
        <v>19068</v>
      </c>
      <c r="H450" s="50" t="s">
        <v>651</v>
      </c>
      <c r="I450" s="50" t="s">
        <v>651</v>
      </c>
      <c r="J450" s="50" t="s">
        <v>651</v>
      </c>
      <c r="K450" s="50" t="s">
        <v>651</v>
      </c>
      <c r="L450" s="50" t="s">
        <v>651</v>
      </c>
      <c r="M450" s="50" t="s">
        <v>651</v>
      </c>
      <c r="N450" s="50" t="s">
        <v>651</v>
      </c>
      <c r="O450" s="50" t="s">
        <v>651</v>
      </c>
      <c r="P450" s="50" t="s">
        <v>651</v>
      </c>
    </row>
    <row r="451" spans="1:16" ht="56.25" x14ac:dyDescent="0.25">
      <c r="A451" s="50">
        <v>15</v>
      </c>
      <c r="B451" s="381" t="s">
        <v>210</v>
      </c>
      <c r="C451" s="348" t="s">
        <v>670</v>
      </c>
      <c r="D451" s="42" t="s">
        <v>53</v>
      </c>
      <c r="E451" s="166">
        <v>891</v>
      </c>
      <c r="F451" s="50">
        <v>1</v>
      </c>
      <c r="G451" s="166">
        <f t="shared" si="40"/>
        <v>891</v>
      </c>
      <c r="H451" s="50" t="s">
        <v>651</v>
      </c>
      <c r="I451" s="50" t="s">
        <v>651</v>
      </c>
      <c r="J451" s="50" t="s">
        <v>651</v>
      </c>
      <c r="K451" s="50" t="s">
        <v>651</v>
      </c>
      <c r="L451" s="50" t="s">
        <v>651</v>
      </c>
      <c r="M451" s="50" t="s">
        <v>651</v>
      </c>
      <c r="N451" s="50" t="s">
        <v>651</v>
      </c>
      <c r="O451" s="50" t="s">
        <v>651</v>
      </c>
      <c r="P451" s="50" t="s">
        <v>651</v>
      </c>
    </row>
    <row r="452" spans="1:16" ht="67.5" x14ac:dyDescent="0.25">
      <c r="A452" s="50">
        <v>16</v>
      </c>
      <c r="B452" s="348" t="s">
        <v>206</v>
      </c>
      <c r="C452" s="348" t="s">
        <v>671</v>
      </c>
      <c r="D452" s="42" t="s">
        <v>53</v>
      </c>
      <c r="E452" s="166">
        <v>908</v>
      </c>
      <c r="F452" s="50">
        <v>1</v>
      </c>
      <c r="G452" s="166">
        <f t="shared" si="40"/>
        <v>908</v>
      </c>
      <c r="H452" s="50" t="s">
        <v>651</v>
      </c>
      <c r="I452" s="50" t="s">
        <v>651</v>
      </c>
      <c r="J452" s="50" t="s">
        <v>651</v>
      </c>
      <c r="K452" s="50" t="s">
        <v>651</v>
      </c>
      <c r="L452" s="50" t="s">
        <v>651</v>
      </c>
      <c r="M452" s="50" t="s">
        <v>651</v>
      </c>
      <c r="N452" s="50" t="s">
        <v>651</v>
      </c>
      <c r="O452" s="50" t="s">
        <v>651</v>
      </c>
      <c r="P452" s="50" t="s">
        <v>651</v>
      </c>
    </row>
    <row r="453" spans="1:16" ht="56.25" x14ac:dyDescent="0.25">
      <c r="A453" s="50">
        <v>17</v>
      </c>
      <c r="B453" s="348"/>
      <c r="C453" s="348" t="s">
        <v>672</v>
      </c>
      <c r="D453" s="42" t="s">
        <v>53</v>
      </c>
      <c r="E453" s="50">
        <v>1804.65</v>
      </c>
      <c r="F453" s="50">
        <v>1</v>
      </c>
      <c r="G453" s="166">
        <f t="shared" si="40"/>
        <v>1804.65</v>
      </c>
      <c r="H453" s="50" t="s">
        <v>651</v>
      </c>
      <c r="I453" s="50" t="s">
        <v>651</v>
      </c>
      <c r="J453" s="50" t="s">
        <v>651</v>
      </c>
      <c r="K453" s="50" t="s">
        <v>651</v>
      </c>
      <c r="L453" s="50" t="s">
        <v>651</v>
      </c>
      <c r="M453" s="50" t="s">
        <v>651</v>
      </c>
      <c r="N453" s="50" t="s">
        <v>651</v>
      </c>
      <c r="O453" s="50" t="s">
        <v>651</v>
      </c>
      <c r="P453" s="50" t="s">
        <v>651</v>
      </c>
    </row>
    <row r="454" spans="1:16" x14ac:dyDescent="0.25">
      <c r="A454" s="50">
        <v>18</v>
      </c>
      <c r="B454" s="348" t="s">
        <v>673</v>
      </c>
      <c r="C454" s="381" t="s">
        <v>674</v>
      </c>
      <c r="D454" s="50" t="s">
        <v>53</v>
      </c>
      <c r="E454" s="166">
        <v>908</v>
      </c>
      <c r="F454" s="50">
        <v>7</v>
      </c>
      <c r="G454" s="166">
        <f t="shared" si="40"/>
        <v>6356</v>
      </c>
      <c r="H454" s="50" t="s">
        <v>651</v>
      </c>
      <c r="I454" s="50" t="s">
        <v>651</v>
      </c>
      <c r="J454" s="50" t="s">
        <v>651</v>
      </c>
      <c r="K454" s="50" t="s">
        <v>651</v>
      </c>
      <c r="L454" s="50" t="s">
        <v>651</v>
      </c>
      <c r="M454" s="50" t="s">
        <v>651</v>
      </c>
      <c r="N454" s="50" t="s">
        <v>651</v>
      </c>
      <c r="O454" s="50" t="s">
        <v>651</v>
      </c>
      <c r="P454" s="50" t="s">
        <v>651</v>
      </c>
    </row>
    <row r="455" spans="1:16" x14ac:dyDescent="0.25">
      <c r="A455" s="50">
        <v>19</v>
      </c>
      <c r="B455" s="381" t="s">
        <v>27</v>
      </c>
      <c r="C455" s="381" t="s">
        <v>675</v>
      </c>
      <c r="D455" s="50" t="s">
        <v>53</v>
      </c>
      <c r="E455" s="166">
        <v>149</v>
      </c>
      <c r="F455" s="50">
        <v>6</v>
      </c>
      <c r="G455" s="166">
        <f t="shared" si="40"/>
        <v>894</v>
      </c>
      <c r="H455" s="50" t="s">
        <v>651</v>
      </c>
      <c r="I455" s="50" t="s">
        <v>651</v>
      </c>
      <c r="J455" s="50" t="s">
        <v>651</v>
      </c>
      <c r="K455" s="50" t="s">
        <v>651</v>
      </c>
      <c r="L455" s="50" t="s">
        <v>651</v>
      </c>
      <c r="M455" s="50" t="s">
        <v>651</v>
      </c>
      <c r="N455" s="50" t="s">
        <v>651</v>
      </c>
      <c r="O455" s="50" t="s">
        <v>651</v>
      </c>
      <c r="P455" s="50" t="s">
        <v>651</v>
      </c>
    </row>
    <row r="456" spans="1:16" x14ac:dyDescent="0.25">
      <c r="A456" s="50">
        <v>20</v>
      </c>
      <c r="B456" s="348" t="s">
        <v>25</v>
      </c>
      <c r="C456" s="381" t="s">
        <v>676</v>
      </c>
      <c r="D456" s="50" t="s">
        <v>53</v>
      </c>
      <c r="E456" s="50">
        <v>675.33</v>
      </c>
      <c r="F456" s="50">
        <v>1</v>
      </c>
      <c r="G456" s="166">
        <f t="shared" si="40"/>
        <v>675.33</v>
      </c>
      <c r="H456" s="50" t="s">
        <v>651</v>
      </c>
      <c r="I456" s="50" t="s">
        <v>651</v>
      </c>
      <c r="J456" s="50" t="s">
        <v>651</v>
      </c>
      <c r="K456" s="50" t="s">
        <v>651</v>
      </c>
      <c r="L456" s="50" t="s">
        <v>651</v>
      </c>
      <c r="M456" s="50" t="s">
        <v>651</v>
      </c>
      <c r="N456" s="50" t="s">
        <v>651</v>
      </c>
      <c r="O456" s="50" t="s">
        <v>651</v>
      </c>
      <c r="P456" s="50" t="s">
        <v>651</v>
      </c>
    </row>
    <row r="457" spans="1:16" x14ac:dyDescent="0.25">
      <c r="A457" s="50">
        <v>21</v>
      </c>
      <c r="B457" s="381" t="s">
        <v>677</v>
      </c>
      <c r="C457" s="381" t="s">
        <v>678</v>
      </c>
      <c r="D457" s="50" t="s">
        <v>53</v>
      </c>
      <c r="E457" s="166">
        <v>250</v>
      </c>
      <c r="F457" s="50">
        <v>2</v>
      </c>
      <c r="G457" s="166">
        <f t="shared" si="40"/>
        <v>500</v>
      </c>
      <c r="H457" s="50" t="s">
        <v>651</v>
      </c>
      <c r="I457" s="50" t="s">
        <v>651</v>
      </c>
      <c r="J457" s="50" t="s">
        <v>651</v>
      </c>
      <c r="K457" s="50" t="s">
        <v>651</v>
      </c>
      <c r="L457" s="50" t="s">
        <v>651</v>
      </c>
      <c r="M457" s="50" t="s">
        <v>651</v>
      </c>
      <c r="N457" s="50" t="s">
        <v>651</v>
      </c>
      <c r="O457" s="50" t="s">
        <v>651</v>
      </c>
      <c r="P457" s="50" t="s">
        <v>651</v>
      </c>
    </row>
    <row r="458" spans="1:16" x14ac:dyDescent="0.25">
      <c r="A458" s="50">
        <v>22</v>
      </c>
      <c r="B458" s="381" t="s">
        <v>210</v>
      </c>
      <c r="C458" s="381" t="s">
        <v>679</v>
      </c>
      <c r="D458" s="50" t="s">
        <v>53</v>
      </c>
      <c r="E458" s="166">
        <v>825</v>
      </c>
      <c r="F458" s="50">
        <v>4</v>
      </c>
      <c r="G458" s="166">
        <f t="shared" si="40"/>
        <v>3300</v>
      </c>
      <c r="H458" s="50" t="s">
        <v>651</v>
      </c>
      <c r="I458" s="50" t="s">
        <v>651</v>
      </c>
      <c r="J458" s="50" t="s">
        <v>651</v>
      </c>
      <c r="K458" s="50" t="s">
        <v>651</v>
      </c>
      <c r="L458" s="50" t="s">
        <v>651</v>
      </c>
      <c r="M458" s="50" t="s">
        <v>651</v>
      </c>
      <c r="N458" s="50" t="s">
        <v>651</v>
      </c>
      <c r="O458" s="50" t="s">
        <v>651</v>
      </c>
      <c r="P458" s="50" t="s">
        <v>651</v>
      </c>
    </row>
    <row r="459" spans="1:16" x14ac:dyDescent="0.25">
      <c r="A459" s="50">
        <v>23</v>
      </c>
      <c r="B459" s="381" t="s">
        <v>64</v>
      </c>
      <c r="C459" s="381" t="s">
        <v>680</v>
      </c>
      <c r="D459" s="50" t="s">
        <v>53</v>
      </c>
      <c r="E459" s="50">
        <v>280.51</v>
      </c>
      <c r="F459" s="50">
        <v>5</v>
      </c>
      <c r="G459" s="166">
        <f t="shared" si="40"/>
        <v>1402.55</v>
      </c>
      <c r="H459" s="50" t="s">
        <v>651</v>
      </c>
      <c r="I459" s="50" t="s">
        <v>651</v>
      </c>
      <c r="J459" s="50" t="s">
        <v>651</v>
      </c>
      <c r="K459" s="50" t="s">
        <v>651</v>
      </c>
      <c r="L459" s="50" t="s">
        <v>651</v>
      </c>
      <c r="M459" s="50" t="s">
        <v>651</v>
      </c>
      <c r="N459" s="50" t="s">
        <v>651</v>
      </c>
      <c r="O459" s="50" t="s">
        <v>651</v>
      </c>
      <c r="P459" s="50" t="s">
        <v>651</v>
      </c>
    </row>
    <row r="460" spans="1:16" x14ac:dyDescent="0.25">
      <c r="A460" s="50">
        <v>24</v>
      </c>
      <c r="B460" s="381"/>
      <c r="C460" s="381" t="s">
        <v>681</v>
      </c>
      <c r="D460" s="50" t="s">
        <v>315</v>
      </c>
      <c r="E460" s="166">
        <v>65000</v>
      </c>
      <c r="F460" s="50">
        <v>0.55000000000000004</v>
      </c>
      <c r="G460" s="166">
        <f t="shared" si="40"/>
        <v>35750</v>
      </c>
      <c r="H460" s="50" t="s">
        <v>651</v>
      </c>
      <c r="I460" s="50" t="s">
        <v>651</v>
      </c>
      <c r="J460" s="50" t="s">
        <v>651</v>
      </c>
      <c r="K460" s="50" t="s">
        <v>651</v>
      </c>
      <c r="L460" s="50" t="s">
        <v>651</v>
      </c>
      <c r="M460" s="50" t="s">
        <v>651</v>
      </c>
      <c r="N460" s="50" t="s">
        <v>651</v>
      </c>
      <c r="O460" s="50" t="s">
        <v>651</v>
      </c>
      <c r="P460" s="50" t="s">
        <v>651</v>
      </c>
    </row>
    <row r="461" spans="1:16" x14ac:dyDescent="0.25">
      <c r="A461" s="50">
        <v>25</v>
      </c>
      <c r="B461" s="381" t="s">
        <v>682</v>
      </c>
      <c r="C461" s="381" t="s">
        <v>683</v>
      </c>
      <c r="D461" s="50" t="s">
        <v>659</v>
      </c>
      <c r="E461" s="166">
        <v>71.400000000000006</v>
      </c>
      <c r="F461" s="50">
        <v>1445.88</v>
      </c>
      <c r="G461" s="166">
        <f t="shared" si="40"/>
        <v>103235.83200000001</v>
      </c>
      <c r="H461" s="50" t="s">
        <v>651</v>
      </c>
      <c r="I461" s="50" t="s">
        <v>651</v>
      </c>
      <c r="J461" s="50" t="s">
        <v>651</v>
      </c>
      <c r="K461" s="50" t="s">
        <v>651</v>
      </c>
      <c r="L461" s="50" t="s">
        <v>651</v>
      </c>
      <c r="M461" s="50" t="s">
        <v>651</v>
      </c>
      <c r="N461" s="50" t="s">
        <v>651</v>
      </c>
      <c r="O461" s="50" t="s">
        <v>651</v>
      </c>
      <c r="P461" s="50" t="s">
        <v>651</v>
      </c>
    </row>
    <row r="462" spans="1:16" x14ac:dyDescent="0.25">
      <c r="A462" s="50">
        <v>26</v>
      </c>
      <c r="B462" s="381" t="s">
        <v>684</v>
      </c>
      <c r="C462" s="381" t="s">
        <v>685</v>
      </c>
      <c r="D462" s="50" t="s">
        <v>53</v>
      </c>
      <c r="E462" s="50">
        <v>4307.33</v>
      </c>
      <c r="F462" s="50">
        <v>3</v>
      </c>
      <c r="G462" s="166">
        <f t="shared" si="40"/>
        <v>12921.99</v>
      </c>
      <c r="H462" s="50" t="s">
        <v>651</v>
      </c>
      <c r="I462" s="50" t="s">
        <v>651</v>
      </c>
      <c r="J462" s="50" t="s">
        <v>651</v>
      </c>
      <c r="K462" s="50" t="s">
        <v>651</v>
      </c>
      <c r="L462" s="50" t="s">
        <v>651</v>
      </c>
      <c r="M462" s="50" t="s">
        <v>651</v>
      </c>
      <c r="N462" s="50" t="s">
        <v>651</v>
      </c>
      <c r="O462" s="50" t="s">
        <v>651</v>
      </c>
      <c r="P462" s="50" t="s">
        <v>651</v>
      </c>
    </row>
    <row r="463" spans="1:16" ht="78.75" x14ac:dyDescent="0.25">
      <c r="A463" s="50">
        <v>27</v>
      </c>
      <c r="B463" s="348"/>
      <c r="C463" s="348" t="s">
        <v>686</v>
      </c>
      <c r="D463" s="42" t="s">
        <v>53</v>
      </c>
      <c r="E463" s="166">
        <v>6876</v>
      </c>
      <c r="F463" s="50">
        <v>1</v>
      </c>
      <c r="G463" s="166">
        <f t="shared" si="40"/>
        <v>6876</v>
      </c>
      <c r="H463" s="50" t="s">
        <v>651</v>
      </c>
      <c r="I463" s="50" t="s">
        <v>651</v>
      </c>
      <c r="J463" s="50" t="s">
        <v>651</v>
      </c>
      <c r="K463" s="50" t="s">
        <v>651</v>
      </c>
      <c r="L463" s="50" t="s">
        <v>651</v>
      </c>
      <c r="M463" s="50" t="s">
        <v>651</v>
      </c>
      <c r="N463" s="50" t="s">
        <v>651</v>
      </c>
      <c r="O463" s="50" t="s">
        <v>651</v>
      </c>
      <c r="P463" s="50" t="s">
        <v>651</v>
      </c>
    </row>
    <row r="464" spans="1:16" ht="78.75" x14ac:dyDescent="0.25">
      <c r="A464" s="50">
        <v>28</v>
      </c>
      <c r="B464" s="348" t="s">
        <v>687</v>
      </c>
      <c r="C464" s="348" t="s">
        <v>688</v>
      </c>
      <c r="D464" s="42" t="s">
        <v>53</v>
      </c>
      <c r="E464" s="166">
        <v>5845</v>
      </c>
      <c r="F464" s="50">
        <v>1</v>
      </c>
      <c r="G464" s="166">
        <f t="shared" si="40"/>
        <v>5845</v>
      </c>
      <c r="H464" s="50" t="s">
        <v>651</v>
      </c>
      <c r="I464" s="50" t="s">
        <v>651</v>
      </c>
      <c r="J464" s="50" t="s">
        <v>651</v>
      </c>
      <c r="K464" s="50" t="s">
        <v>651</v>
      </c>
      <c r="L464" s="50" t="s">
        <v>651</v>
      </c>
      <c r="M464" s="50" t="s">
        <v>651</v>
      </c>
      <c r="N464" s="50" t="s">
        <v>651</v>
      </c>
      <c r="O464" s="50" t="s">
        <v>651</v>
      </c>
      <c r="P464" s="50" t="s">
        <v>651</v>
      </c>
    </row>
    <row r="465" spans="1:16" ht="78.75" x14ac:dyDescent="0.25">
      <c r="A465" s="50">
        <v>29</v>
      </c>
      <c r="B465" s="348" t="s">
        <v>689</v>
      </c>
      <c r="C465" s="348" t="s">
        <v>690</v>
      </c>
      <c r="D465" s="42" t="s">
        <v>53</v>
      </c>
      <c r="E465" s="166">
        <v>5845</v>
      </c>
      <c r="F465" s="50">
        <v>1</v>
      </c>
      <c r="G465" s="166">
        <f t="shared" si="40"/>
        <v>5845</v>
      </c>
      <c r="H465" s="50" t="s">
        <v>651</v>
      </c>
      <c r="I465" s="50" t="s">
        <v>651</v>
      </c>
      <c r="J465" s="50" t="s">
        <v>651</v>
      </c>
      <c r="K465" s="50" t="s">
        <v>651</v>
      </c>
      <c r="L465" s="50" t="s">
        <v>651</v>
      </c>
      <c r="M465" s="50" t="s">
        <v>651</v>
      </c>
      <c r="N465" s="50" t="s">
        <v>651</v>
      </c>
      <c r="O465" s="50" t="s">
        <v>651</v>
      </c>
      <c r="P465" s="50" t="s">
        <v>651</v>
      </c>
    </row>
    <row r="466" spans="1:16" ht="67.5" x14ac:dyDescent="0.25">
      <c r="A466" s="50">
        <v>30</v>
      </c>
      <c r="B466" s="348" t="s">
        <v>691</v>
      </c>
      <c r="C466" s="348" t="s">
        <v>692</v>
      </c>
      <c r="D466" s="42" t="s">
        <v>53</v>
      </c>
      <c r="E466" s="50">
        <v>9068.65</v>
      </c>
      <c r="F466" s="50">
        <v>2</v>
      </c>
      <c r="G466" s="166">
        <f t="shared" si="40"/>
        <v>18137.3</v>
      </c>
      <c r="H466" s="50" t="s">
        <v>651</v>
      </c>
      <c r="I466" s="50" t="s">
        <v>651</v>
      </c>
      <c r="J466" s="50" t="s">
        <v>651</v>
      </c>
      <c r="K466" s="50" t="s">
        <v>651</v>
      </c>
      <c r="L466" s="50" t="s">
        <v>651</v>
      </c>
      <c r="M466" s="50" t="s">
        <v>651</v>
      </c>
      <c r="N466" s="50" t="s">
        <v>651</v>
      </c>
      <c r="O466" s="50" t="s">
        <v>651</v>
      </c>
      <c r="P466" s="50" t="s">
        <v>651</v>
      </c>
    </row>
    <row r="467" spans="1:16" x14ac:dyDescent="0.25">
      <c r="A467" s="50">
        <v>31</v>
      </c>
      <c r="B467" s="381" t="s">
        <v>693</v>
      </c>
      <c r="C467" s="381" t="s">
        <v>694</v>
      </c>
      <c r="D467" s="50" t="s">
        <v>53</v>
      </c>
      <c r="E467" s="50">
        <v>4914.55</v>
      </c>
      <c r="F467" s="50">
        <v>1</v>
      </c>
      <c r="G467" s="166">
        <f t="shared" si="40"/>
        <v>4914.55</v>
      </c>
      <c r="H467" s="50" t="s">
        <v>651</v>
      </c>
      <c r="I467" s="50" t="s">
        <v>651</v>
      </c>
      <c r="J467" s="50" t="s">
        <v>651</v>
      </c>
      <c r="K467" s="50" t="s">
        <v>651</v>
      </c>
      <c r="L467" s="50" t="s">
        <v>651</v>
      </c>
      <c r="M467" s="50" t="s">
        <v>651</v>
      </c>
      <c r="N467" s="50" t="s">
        <v>651</v>
      </c>
      <c r="O467" s="50" t="s">
        <v>651</v>
      </c>
      <c r="P467" s="50" t="s">
        <v>651</v>
      </c>
    </row>
    <row r="468" spans="1:16" x14ac:dyDescent="0.25">
      <c r="A468" s="50">
        <v>32</v>
      </c>
      <c r="B468" s="381" t="s">
        <v>695</v>
      </c>
      <c r="C468" s="381" t="s">
        <v>696</v>
      </c>
      <c r="D468" s="50" t="s">
        <v>53</v>
      </c>
      <c r="E468" s="166">
        <v>6804</v>
      </c>
      <c r="F468" s="50">
        <v>1</v>
      </c>
      <c r="G468" s="166">
        <f t="shared" si="40"/>
        <v>6804</v>
      </c>
      <c r="H468" s="50" t="s">
        <v>651</v>
      </c>
      <c r="I468" s="50" t="s">
        <v>651</v>
      </c>
      <c r="J468" s="50" t="s">
        <v>651</v>
      </c>
      <c r="K468" s="50" t="s">
        <v>651</v>
      </c>
      <c r="L468" s="50" t="s">
        <v>651</v>
      </c>
      <c r="M468" s="50" t="s">
        <v>651</v>
      </c>
      <c r="N468" s="50" t="s">
        <v>651</v>
      </c>
      <c r="O468" s="50" t="s">
        <v>651</v>
      </c>
      <c r="P468" s="50" t="s">
        <v>651</v>
      </c>
    </row>
    <row r="469" spans="1:16" x14ac:dyDescent="0.25">
      <c r="A469" s="50">
        <v>33</v>
      </c>
      <c r="B469" s="381" t="s">
        <v>697</v>
      </c>
      <c r="C469" s="381" t="s">
        <v>698</v>
      </c>
      <c r="D469" s="50" t="s">
        <v>53</v>
      </c>
      <c r="E469" s="166">
        <v>39044</v>
      </c>
      <c r="F469" s="50">
        <v>1</v>
      </c>
      <c r="G469" s="166">
        <f t="shared" si="40"/>
        <v>39044</v>
      </c>
      <c r="H469" s="50" t="s">
        <v>651</v>
      </c>
      <c r="I469" s="50" t="s">
        <v>651</v>
      </c>
      <c r="J469" s="50" t="s">
        <v>651</v>
      </c>
      <c r="K469" s="50" t="s">
        <v>651</v>
      </c>
      <c r="L469" s="50" t="s">
        <v>651</v>
      </c>
      <c r="M469" s="50" t="s">
        <v>651</v>
      </c>
      <c r="N469" s="50" t="s">
        <v>651</v>
      </c>
      <c r="O469" s="50" t="s">
        <v>651</v>
      </c>
      <c r="P469" s="50" t="s">
        <v>651</v>
      </c>
    </row>
    <row r="470" spans="1:16" ht="56.25" x14ac:dyDescent="0.25">
      <c r="A470" s="50">
        <v>34</v>
      </c>
      <c r="B470" s="348" t="s">
        <v>699</v>
      </c>
      <c r="C470" s="348" t="s">
        <v>700</v>
      </c>
      <c r="D470" s="42" t="s">
        <v>53</v>
      </c>
      <c r="E470" s="50">
        <v>1129.32</v>
      </c>
      <c r="F470" s="50">
        <v>3</v>
      </c>
      <c r="G470" s="166">
        <f t="shared" si="40"/>
        <v>3387.96</v>
      </c>
      <c r="H470" s="50" t="s">
        <v>651</v>
      </c>
      <c r="I470" s="50" t="s">
        <v>651</v>
      </c>
      <c r="J470" s="50" t="s">
        <v>651</v>
      </c>
      <c r="K470" s="50" t="s">
        <v>651</v>
      </c>
      <c r="L470" s="50" t="s">
        <v>651</v>
      </c>
      <c r="M470" s="50" t="s">
        <v>651</v>
      </c>
      <c r="N470" s="50" t="s">
        <v>651</v>
      </c>
      <c r="O470" s="50" t="s">
        <v>651</v>
      </c>
      <c r="P470" s="50" t="s">
        <v>651</v>
      </c>
    </row>
    <row r="471" spans="1:16" ht="56.25" x14ac:dyDescent="0.25">
      <c r="A471" s="50">
        <v>35</v>
      </c>
      <c r="B471" s="348" t="s">
        <v>701</v>
      </c>
      <c r="C471" s="348" t="s">
        <v>702</v>
      </c>
      <c r="D471" s="42" t="s">
        <v>53</v>
      </c>
      <c r="E471" s="50">
        <v>1129.32</v>
      </c>
      <c r="F471" s="50">
        <v>2</v>
      </c>
      <c r="G471" s="166">
        <f t="shared" si="40"/>
        <v>2258.64</v>
      </c>
      <c r="H471" s="50" t="s">
        <v>651</v>
      </c>
      <c r="I471" s="50" t="s">
        <v>651</v>
      </c>
      <c r="J471" s="50" t="s">
        <v>651</v>
      </c>
      <c r="K471" s="50" t="s">
        <v>651</v>
      </c>
      <c r="L471" s="50" t="s">
        <v>651</v>
      </c>
      <c r="M471" s="50" t="s">
        <v>651</v>
      </c>
      <c r="N471" s="50" t="s">
        <v>651</v>
      </c>
      <c r="O471" s="50" t="s">
        <v>651</v>
      </c>
      <c r="P471" s="50" t="s">
        <v>651</v>
      </c>
    </row>
    <row r="472" spans="1:16" ht="33.75" x14ac:dyDescent="0.25">
      <c r="A472" s="50">
        <v>36</v>
      </c>
      <c r="B472" s="348" t="s">
        <v>703</v>
      </c>
      <c r="C472" s="348" t="s">
        <v>704</v>
      </c>
      <c r="D472" s="42" t="s">
        <v>53</v>
      </c>
      <c r="E472" s="166">
        <v>14770.5</v>
      </c>
      <c r="F472" s="50">
        <v>2</v>
      </c>
      <c r="G472" s="166">
        <f t="shared" si="40"/>
        <v>29541</v>
      </c>
      <c r="H472" s="50" t="s">
        <v>651</v>
      </c>
      <c r="I472" s="50" t="s">
        <v>651</v>
      </c>
      <c r="J472" s="50" t="s">
        <v>651</v>
      </c>
      <c r="K472" s="50" t="s">
        <v>651</v>
      </c>
      <c r="L472" s="50" t="s">
        <v>651</v>
      </c>
      <c r="M472" s="50" t="s">
        <v>651</v>
      </c>
      <c r="N472" s="50" t="s">
        <v>651</v>
      </c>
      <c r="O472" s="50" t="s">
        <v>651</v>
      </c>
      <c r="P472" s="50" t="s">
        <v>651</v>
      </c>
    </row>
    <row r="473" spans="1:16" ht="90" x14ac:dyDescent="0.25">
      <c r="A473" s="50">
        <v>37</v>
      </c>
      <c r="B473" s="348" t="s">
        <v>615</v>
      </c>
      <c r="C473" s="348" t="s">
        <v>705</v>
      </c>
      <c r="D473" s="42" t="s">
        <v>53</v>
      </c>
      <c r="E473" s="166">
        <v>1722.8</v>
      </c>
      <c r="F473" s="50">
        <v>3</v>
      </c>
      <c r="G473" s="166">
        <f t="shared" si="40"/>
        <v>5168.3999999999996</v>
      </c>
      <c r="H473" s="50" t="s">
        <v>651</v>
      </c>
      <c r="I473" s="50" t="s">
        <v>651</v>
      </c>
      <c r="J473" s="50" t="s">
        <v>651</v>
      </c>
      <c r="K473" s="50" t="s">
        <v>651</v>
      </c>
      <c r="L473" s="50" t="s">
        <v>651</v>
      </c>
      <c r="M473" s="50" t="s">
        <v>651</v>
      </c>
      <c r="N473" s="50" t="s">
        <v>651</v>
      </c>
      <c r="O473" s="50" t="s">
        <v>651</v>
      </c>
      <c r="P473" s="50" t="s">
        <v>651</v>
      </c>
    </row>
    <row r="474" spans="1:16" ht="90" x14ac:dyDescent="0.25">
      <c r="A474" s="50">
        <v>38</v>
      </c>
      <c r="B474" s="348" t="s">
        <v>706</v>
      </c>
      <c r="C474" s="348" t="s">
        <v>707</v>
      </c>
      <c r="D474" s="42" t="s">
        <v>53</v>
      </c>
      <c r="E474" s="166">
        <v>3728.8</v>
      </c>
      <c r="F474" s="50">
        <v>8</v>
      </c>
      <c r="G474" s="166">
        <f t="shared" si="40"/>
        <v>29830.400000000001</v>
      </c>
      <c r="H474" s="50" t="s">
        <v>651</v>
      </c>
      <c r="I474" s="50" t="s">
        <v>651</v>
      </c>
      <c r="J474" s="50" t="s">
        <v>651</v>
      </c>
      <c r="K474" s="50" t="s">
        <v>651</v>
      </c>
      <c r="L474" s="50" t="s">
        <v>651</v>
      </c>
      <c r="M474" s="50" t="s">
        <v>651</v>
      </c>
      <c r="N474" s="50" t="s">
        <v>651</v>
      </c>
      <c r="O474" s="50" t="s">
        <v>651</v>
      </c>
      <c r="P474" s="50" t="s">
        <v>651</v>
      </c>
    </row>
    <row r="475" spans="1:16" ht="90" x14ac:dyDescent="0.25">
      <c r="A475" s="50">
        <v>39</v>
      </c>
      <c r="B475" s="348" t="s">
        <v>708</v>
      </c>
      <c r="C475" s="348" t="s">
        <v>709</v>
      </c>
      <c r="D475" s="42" t="s">
        <v>53</v>
      </c>
      <c r="E475" s="166">
        <v>3280.4</v>
      </c>
      <c r="F475" s="50">
        <v>4</v>
      </c>
      <c r="G475" s="166">
        <f t="shared" si="40"/>
        <v>13121.6</v>
      </c>
      <c r="H475" s="50" t="s">
        <v>651</v>
      </c>
      <c r="I475" s="50" t="s">
        <v>651</v>
      </c>
      <c r="J475" s="50" t="s">
        <v>651</v>
      </c>
      <c r="K475" s="50" t="s">
        <v>651</v>
      </c>
      <c r="L475" s="50" t="s">
        <v>651</v>
      </c>
      <c r="M475" s="50" t="s">
        <v>651</v>
      </c>
      <c r="N475" s="50" t="s">
        <v>651</v>
      </c>
      <c r="O475" s="50" t="s">
        <v>651</v>
      </c>
      <c r="P475" s="50" t="s">
        <v>651</v>
      </c>
    </row>
    <row r="476" spans="1:16" ht="56.25" x14ac:dyDescent="0.25">
      <c r="A476" s="50">
        <v>40</v>
      </c>
      <c r="B476" s="348" t="s">
        <v>710</v>
      </c>
      <c r="C476" s="348" t="s">
        <v>711</v>
      </c>
      <c r="D476" s="42" t="s">
        <v>53</v>
      </c>
      <c r="E476" s="50">
        <v>179910.79</v>
      </c>
      <c r="F476" s="50">
        <v>1</v>
      </c>
      <c r="G476" s="166">
        <f t="shared" si="40"/>
        <v>179910.79</v>
      </c>
      <c r="H476" s="50" t="s">
        <v>651</v>
      </c>
      <c r="I476" s="50" t="s">
        <v>651</v>
      </c>
      <c r="J476" s="50" t="s">
        <v>651</v>
      </c>
      <c r="K476" s="50" t="s">
        <v>651</v>
      </c>
      <c r="L476" s="50" t="s">
        <v>651</v>
      </c>
      <c r="M476" s="50" t="s">
        <v>651</v>
      </c>
      <c r="N476" s="50" t="s">
        <v>651</v>
      </c>
      <c r="O476" s="50" t="s">
        <v>651</v>
      </c>
      <c r="P476" s="50" t="s">
        <v>651</v>
      </c>
    </row>
    <row r="477" spans="1:16" ht="56.25" x14ac:dyDescent="0.25">
      <c r="A477" s="50">
        <v>41</v>
      </c>
      <c r="B477" s="381" t="s">
        <v>712</v>
      </c>
      <c r="C477" s="348" t="s">
        <v>713</v>
      </c>
      <c r="D477" s="42" t="s">
        <v>53</v>
      </c>
      <c r="E477" s="166">
        <v>2500</v>
      </c>
      <c r="F477" s="50">
        <v>1</v>
      </c>
      <c r="G477" s="166">
        <f t="shared" si="40"/>
        <v>2500</v>
      </c>
      <c r="H477" s="50" t="s">
        <v>651</v>
      </c>
      <c r="I477" s="50" t="s">
        <v>651</v>
      </c>
      <c r="J477" s="50" t="s">
        <v>651</v>
      </c>
      <c r="K477" s="50" t="s">
        <v>651</v>
      </c>
      <c r="L477" s="50" t="s">
        <v>651</v>
      </c>
      <c r="M477" s="50" t="s">
        <v>651</v>
      </c>
      <c r="N477" s="50" t="s">
        <v>651</v>
      </c>
      <c r="O477" s="50" t="s">
        <v>651</v>
      </c>
      <c r="P477" s="50" t="s">
        <v>651</v>
      </c>
    </row>
    <row r="478" spans="1:16" ht="56.25" x14ac:dyDescent="0.25">
      <c r="A478" s="50">
        <v>42</v>
      </c>
      <c r="B478" s="381"/>
      <c r="C478" s="348" t="s">
        <v>714</v>
      </c>
      <c r="D478" s="42" t="s">
        <v>315</v>
      </c>
      <c r="E478" s="166">
        <v>50000</v>
      </c>
      <c r="F478" s="50">
        <v>2.9249999999999998</v>
      </c>
      <c r="G478" s="166">
        <f t="shared" si="40"/>
        <v>146250</v>
      </c>
      <c r="H478" s="50" t="s">
        <v>651</v>
      </c>
      <c r="I478" s="50" t="s">
        <v>651</v>
      </c>
      <c r="J478" s="50" t="s">
        <v>651</v>
      </c>
      <c r="K478" s="50" t="s">
        <v>651</v>
      </c>
      <c r="L478" s="50" t="s">
        <v>651</v>
      </c>
      <c r="M478" s="50" t="s">
        <v>651</v>
      </c>
      <c r="N478" s="50" t="s">
        <v>651</v>
      </c>
      <c r="O478" s="50" t="s">
        <v>651</v>
      </c>
      <c r="P478" s="50" t="s">
        <v>651</v>
      </c>
    </row>
    <row r="479" spans="1:16" ht="33.75" x14ac:dyDescent="0.25">
      <c r="A479" s="50">
        <v>43</v>
      </c>
      <c r="B479" s="382" t="s">
        <v>146</v>
      </c>
      <c r="C479" s="348" t="s">
        <v>715</v>
      </c>
      <c r="D479" s="42" t="s">
        <v>53</v>
      </c>
      <c r="E479" s="383">
        <v>250</v>
      </c>
      <c r="F479" s="50">
        <v>88</v>
      </c>
      <c r="G479" s="166">
        <f t="shared" si="40"/>
        <v>22000</v>
      </c>
      <c r="H479" s="50" t="s">
        <v>651</v>
      </c>
      <c r="I479" s="50" t="s">
        <v>651</v>
      </c>
      <c r="J479" s="50" t="s">
        <v>651</v>
      </c>
      <c r="K479" s="50" t="s">
        <v>651</v>
      </c>
      <c r="L479" s="50" t="s">
        <v>651</v>
      </c>
      <c r="M479" s="50" t="s">
        <v>651</v>
      </c>
      <c r="N479" s="50" t="s">
        <v>651</v>
      </c>
      <c r="O479" s="50" t="s">
        <v>651</v>
      </c>
      <c r="P479" s="50" t="s">
        <v>651</v>
      </c>
    </row>
    <row r="480" spans="1:16" ht="78.75" x14ac:dyDescent="0.25">
      <c r="A480" s="50">
        <v>44</v>
      </c>
      <c r="B480" s="381"/>
      <c r="C480" s="348" t="s">
        <v>716</v>
      </c>
      <c r="D480" s="42" t="s">
        <v>19</v>
      </c>
      <c r="E480" s="166">
        <v>3610.8</v>
      </c>
      <c r="F480" s="50">
        <v>8</v>
      </c>
      <c r="G480" s="166">
        <f t="shared" si="40"/>
        <v>28886.400000000001</v>
      </c>
      <c r="H480" s="50"/>
      <c r="I480" s="50"/>
      <c r="J480" s="50"/>
      <c r="K480" s="50"/>
      <c r="L480" s="50"/>
      <c r="M480" s="50"/>
      <c r="N480" s="50"/>
      <c r="O480" s="50"/>
      <c r="P480" s="50"/>
    </row>
    <row r="481" spans="1:16" ht="180" x14ac:dyDescent="0.25">
      <c r="A481" s="50">
        <v>45</v>
      </c>
      <c r="B481" s="384" t="s">
        <v>717</v>
      </c>
      <c r="C481" s="348" t="s">
        <v>718</v>
      </c>
      <c r="D481" s="42" t="s">
        <v>63</v>
      </c>
      <c r="E481" s="166">
        <v>105916.8</v>
      </c>
      <c r="F481" s="50">
        <v>0.65190000000000003</v>
      </c>
      <c r="G481" s="166">
        <f t="shared" si="40"/>
        <v>69047.161919999999</v>
      </c>
      <c r="H481" s="50"/>
      <c r="I481" s="50"/>
      <c r="J481" s="50"/>
      <c r="K481" s="50"/>
      <c r="L481" s="50"/>
      <c r="M481" s="50"/>
      <c r="N481" s="50"/>
      <c r="O481" s="50"/>
      <c r="P481" s="50"/>
    </row>
    <row r="482" spans="1:16" ht="180" x14ac:dyDescent="0.25">
      <c r="A482" s="50">
        <v>46</v>
      </c>
      <c r="B482" s="385"/>
      <c r="C482" s="348" t="s">
        <v>719</v>
      </c>
      <c r="D482" s="42" t="s">
        <v>63</v>
      </c>
      <c r="E482" s="166">
        <v>93880.8</v>
      </c>
      <c r="F482" s="50">
        <v>2.41E-2</v>
      </c>
      <c r="G482" s="166">
        <f t="shared" si="40"/>
        <v>2262.5272800000002</v>
      </c>
      <c r="H482" s="50"/>
      <c r="I482" s="50"/>
      <c r="J482" s="50"/>
      <c r="K482" s="50"/>
      <c r="L482" s="50"/>
      <c r="M482" s="50"/>
      <c r="N482" s="50"/>
      <c r="O482" s="50"/>
      <c r="P482" s="50"/>
    </row>
    <row r="483" spans="1:16" ht="45" x14ac:dyDescent="0.25">
      <c r="A483" s="50">
        <v>47</v>
      </c>
      <c r="B483" s="381"/>
      <c r="C483" s="348" t="s">
        <v>720</v>
      </c>
      <c r="D483" s="42" t="s">
        <v>315</v>
      </c>
      <c r="E483" s="166">
        <v>198594</v>
      </c>
      <c r="F483" s="50">
        <v>0.35499999999999998</v>
      </c>
      <c r="G483" s="166">
        <f t="shared" si="40"/>
        <v>70500.87</v>
      </c>
      <c r="H483" s="50"/>
      <c r="I483" s="50"/>
      <c r="J483" s="50"/>
      <c r="K483" s="50"/>
      <c r="L483" s="50"/>
      <c r="M483" s="50"/>
      <c r="N483" s="50"/>
      <c r="O483" s="50"/>
      <c r="P483" s="50"/>
    </row>
    <row r="484" spans="1:16" ht="45" x14ac:dyDescent="0.25">
      <c r="A484" s="50">
        <v>48</v>
      </c>
      <c r="B484" s="381"/>
      <c r="C484" s="348" t="s">
        <v>721</v>
      </c>
      <c r="D484" s="42" t="s">
        <v>315</v>
      </c>
      <c r="E484" s="166">
        <v>66198</v>
      </c>
      <c r="F484" s="50">
        <v>0.214</v>
      </c>
      <c r="G484" s="166">
        <f t="shared" si="40"/>
        <v>14166.371999999999</v>
      </c>
      <c r="H484" s="50"/>
      <c r="I484" s="50"/>
      <c r="J484" s="50"/>
      <c r="K484" s="50"/>
      <c r="L484" s="50"/>
      <c r="M484" s="50"/>
      <c r="N484" s="50"/>
      <c r="O484" s="50"/>
      <c r="P484" s="50"/>
    </row>
    <row r="485" spans="1:16" ht="56.25" x14ac:dyDescent="0.25">
      <c r="A485" s="50">
        <v>49</v>
      </c>
      <c r="B485" s="348" t="s">
        <v>317</v>
      </c>
      <c r="C485" s="348" t="s">
        <v>722</v>
      </c>
      <c r="D485" s="42" t="s">
        <v>19</v>
      </c>
      <c r="E485" s="166">
        <v>962.88</v>
      </c>
      <c r="F485" s="50">
        <v>1</v>
      </c>
      <c r="G485" s="166">
        <f t="shared" si="40"/>
        <v>962.88</v>
      </c>
      <c r="H485" s="50"/>
      <c r="I485" s="50"/>
      <c r="J485" s="50"/>
      <c r="K485" s="50"/>
      <c r="L485" s="50"/>
      <c r="M485" s="50"/>
      <c r="N485" s="50"/>
      <c r="O485" s="50"/>
      <c r="P485" s="50"/>
    </row>
    <row r="486" spans="1:16" ht="45" x14ac:dyDescent="0.25">
      <c r="A486" s="50">
        <v>50</v>
      </c>
      <c r="B486" s="381" t="s">
        <v>27</v>
      </c>
      <c r="C486" s="348" t="s">
        <v>723</v>
      </c>
      <c r="D486" s="42" t="s">
        <v>53</v>
      </c>
      <c r="E486" s="166">
        <v>962.88</v>
      </c>
      <c r="F486" s="50">
        <v>1</v>
      </c>
      <c r="G486" s="166">
        <f t="shared" si="40"/>
        <v>962.88</v>
      </c>
      <c r="H486" s="50"/>
      <c r="I486" s="50"/>
      <c r="J486" s="50"/>
      <c r="K486" s="50"/>
      <c r="L486" s="50"/>
      <c r="M486" s="50"/>
      <c r="N486" s="50"/>
      <c r="O486" s="50"/>
      <c r="P486" s="50"/>
    </row>
    <row r="487" spans="1:16" ht="67.5" x14ac:dyDescent="0.25">
      <c r="A487" s="50">
        <v>51</v>
      </c>
      <c r="B487" s="381"/>
      <c r="C487" s="348" t="s">
        <v>724</v>
      </c>
      <c r="D487" s="42" t="s">
        <v>19</v>
      </c>
      <c r="E487" s="383">
        <v>0</v>
      </c>
      <c r="F487" s="50">
        <v>1</v>
      </c>
      <c r="G487" s="166">
        <f t="shared" si="40"/>
        <v>0</v>
      </c>
      <c r="H487" s="50"/>
      <c r="I487" s="50"/>
      <c r="J487" s="50"/>
      <c r="K487" s="50"/>
      <c r="L487" s="50"/>
      <c r="M487" s="50"/>
      <c r="N487" s="50"/>
      <c r="O487" s="50"/>
      <c r="P487" s="50"/>
    </row>
    <row r="488" spans="1:16" ht="45" x14ac:dyDescent="0.25">
      <c r="A488" s="50">
        <v>52</v>
      </c>
      <c r="B488" s="385" t="s">
        <v>201</v>
      </c>
      <c r="C488" s="348" t="s">
        <v>725</v>
      </c>
      <c r="D488" s="42" t="s">
        <v>53</v>
      </c>
      <c r="E488" s="383">
        <v>0</v>
      </c>
      <c r="F488" s="50">
        <v>4</v>
      </c>
      <c r="G488" s="166">
        <f t="shared" si="40"/>
        <v>0</v>
      </c>
      <c r="H488" s="50"/>
      <c r="I488" s="50"/>
      <c r="J488" s="50"/>
      <c r="K488" s="50"/>
      <c r="L488" s="50"/>
      <c r="M488" s="50"/>
      <c r="N488" s="50"/>
      <c r="O488" s="50"/>
      <c r="P488" s="50"/>
    </row>
    <row r="489" spans="1:16" ht="180" x14ac:dyDescent="0.25">
      <c r="A489" s="50">
        <v>53</v>
      </c>
      <c r="B489" s="385"/>
      <c r="C489" s="348" t="s">
        <v>726</v>
      </c>
      <c r="D489" s="42" t="s">
        <v>63</v>
      </c>
      <c r="E489" s="166">
        <v>93880.8</v>
      </c>
      <c r="F489" s="50">
        <v>0.79959000000000002</v>
      </c>
      <c r="G489" s="166">
        <f t="shared" si="40"/>
        <v>75066.148872000005</v>
      </c>
      <c r="H489" s="50"/>
      <c r="I489" s="50"/>
      <c r="J489" s="50"/>
      <c r="K489" s="50"/>
      <c r="L489" s="50"/>
      <c r="M489" s="50"/>
      <c r="N489" s="50"/>
      <c r="O489" s="50"/>
      <c r="P489" s="50"/>
    </row>
    <row r="490" spans="1:16" ht="22.5" x14ac:dyDescent="0.25">
      <c r="A490" s="50">
        <v>54</v>
      </c>
      <c r="B490" s="385" t="s">
        <v>727</v>
      </c>
      <c r="C490" s="348" t="s">
        <v>728</v>
      </c>
      <c r="D490" s="42" t="s">
        <v>315</v>
      </c>
      <c r="E490" s="166">
        <v>483800</v>
      </c>
      <c r="F490" s="50">
        <v>7.0000000000000007E-2</v>
      </c>
      <c r="G490" s="166">
        <f t="shared" si="40"/>
        <v>33866</v>
      </c>
      <c r="H490" s="50"/>
      <c r="I490" s="50"/>
      <c r="J490" s="50"/>
      <c r="K490" s="50"/>
      <c r="L490" s="50"/>
      <c r="M490" s="50"/>
      <c r="N490" s="50"/>
      <c r="O490" s="50"/>
      <c r="P490" s="50"/>
    </row>
    <row r="491" spans="1:16" ht="90" x14ac:dyDescent="0.25">
      <c r="A491" s="50">
        <v>55</v>
      </c>
      <c r="B491" s="348" t="s">
        <v>706</v>
      </c>
      <c r="C491" s="348" t="s">
        <v>729</v>
      </c>
      <c r="D491" s="42" t="s">
        <v>53</v>
      </c>
      <c r="E491" s="166">
        <v>2891</v>
      </c>
      <c r="F491" s="50">
        <v>30</v>
      </c>
      <c r="G491" s="166">
        <f t="shared" si="40"/>
        <v>86730</v>
      </c>
      <c r="H491" s="50"/>
      <c r="I491" s="50"/>
      <c r="J491" s="50"/>
      <c r="K491" s="50"/>
      <c r="L491" s="50"/>
      <c r="M491" s="50"/>
      <c r="N491" s="50"/>
      <c r="O491" s="50"/>
      <c r="P491" s="50"/>
    </row>
    <row r="492" spans="1:16" ht="90" x14ac:dyDescent="0.25">
      <c r="A492" s="50">
        <v>56</v>
      </c>
      <c r="B492" s="348" t="s">
        <v>615</v>
      </c>
      <c r="C492" s="348" t="s">
        <v>730</v>
      </c>
      <c r="D492" s="42" t="s">
        <v>53</v>
      </c>
      <c r="E492" s="166">
        <v>2631.4</v>
      </c>
      <c r="F492" s="50">
        <v>35</v>
      </c>
      <c r="G492" s="166">
        <f t="shared" si="40"/>
        <v>92099</v>
      </c>
      <c r="H492" s="50"/>
      <c r="I492" s="50"/>
      <c r="J492" s="50"/>
      <c r="K492" s="50"/>
      <c r="L492" s="50"/>
      <c r="M492" s="50"/>
      <c r="N492" s="50"/>
      <c r="O492" s="50"/>
      <c r="P492" s="50"/>
    </row>
    <row r="493" spans="1:16" ht="78.75" x14ac:dyDescent="0.25">
      <c r="A493" s="50">
        <v>57</v>
      </c>
      <c r="B493" s="348" t="s">
        <v>708</v>
      </c>
      <c r="C493" s="348" t="s">
        <v>731</v>
      </c>
      <c r="D493" s="42" t="s">
        <v>53</v>
      </c>
      <c r="E493" s="166">
        <v>2891</v>
      </c>
      <c r="F493" s="50">
        <v>25</v>
      </c>
      <c r="G493" s="166">
        <f t="shared" si="40"/>
        <v>72275</v>
      </c>
      <c r="H493" s="50"/>
      <c r="I493" s="50"/>
      <c r="J493" s="50"/>
      <c r="K493" s="50"/>
      <c r="L493" s="50"/>
      <c r="M493" s="50"/>
      <c r="N493" s="50"/>
      <c r="O493" s="50"/>
      <c r="P493" s="50"/>
    </row>
    <row r="494" spans="1:16" ht="101.25" x14ac:dyDescent="0.25">
      <c r="A494" s="50">
        <v>58</v>
      </c>
      <c r="B494" s="348" t="s">
        <v>549</v>
      </c>
      <c r="C494" s="348" t="s">
        <v>732</v>
      </c>
      <c r="D494" s="42" t="s">
        <v>53</v>
      </c>
      <c r="E494" s="166">
        <v>46020</v>
      </c>
      <c r="F494" s="50">
        <v>2</v>
      </c>
      <c r="G494" s="166">
        <f t="shared" si="40"/>
        <v>92040</v>
      </c>
      <c r="H494" s="50"/>
      <c r="I494" s="50"/>
      <c r="J494" s="50"/>
      <c r="K494" s="50"/>
      <c r="L494" s="50"/>
      <c r="M494" s="50"/>
      <c r="N494" s="50"/>
      <c r="O494" s="50"/>
      <c r="P494" s="50"/>
    </row>
    <row r="495" spans="1:16" ht="33.75" x14ac:dyDescent="0.25">
      <c r="A495" s="50">
        <v>59</v>
      </c>
      <c r="B495" s="381" t="s">
        <v>64</v>
      </c>
      <c r="C495" s="348" t="s">
        <v>733</v>
      </c>
      <c r="D495" s="42" t="s">
        <v>53</v>
      </c>
      <c r="E495" s="166">
        <v>150</v>
      </c>
      <c r="F495" s="50">
        <v>108</v>
      </c>
      <c r="G495" s="166">
        <f t="shared" si="40"/>
        <v>16200</v>
      </c>
      <c r="H495" s="50"/>
      <c r="I495" s="50"/>
      <c r="J495" s="50"/>
      <c r="K495" s="50"/>
      <c r="L495" s="50"/>
      <c r="M495" s="50"/>
      <c r="N495" s="50"/>
      <c r="O495" s="50"/>
      <c r="P495" s="50"/>
    </row>
    <row r="496" spans="1:16" ht="67.5" x14ac:dyDescent="0.25">
      <c r="A496" s="50">
        <v>60</v>
      </c>
      <c r="B496" s="348"/>
      <c r="C496" s="348" t="s">
        <v>734</v>
      </c>
      <c r="D496" s="42" t="s">
        <v>53</v>
      </c>
      <c r="E496" s="166">
        <v>1416</v>
      </c>
      <c r="F496" s="50">
        <v>2</v>
      </c>
      <c r="G496" s="166">
        <f t="shared" si="40"/>
        <v>2832</v>
      </c>
      <c r="H496" s="50"/>
      <c r="I496" s="50"/>
      <c r="J496" s="50"/>
      <c r="K496" s="50"/>
      <c r="L496" s="50"/>
      <c r="M496" s="50"/>
      <c r="N496" s="50"/>
      <c r="O496" s="50"/>
      <c r="P496" s="50"/>
    </row>
    <row r="497" spans="1:16" ht="56.25" x14ac:dyDescent="0.25">
      <c r="A497" s="50">
        <v>61</v>
      </c>
      <c r="B497" s="348"/>
      <c r="C497" s="348" t="s">
        <v>735</v>
      </c>
      <c r="D497" s="42" t="s">
        <v>53</v>
      </c>
      <c r="E497" s="166">
        <v>1416</v>
      </c>
      <c r="F497" s="50">
        <v>2</v>
      </c>
      <c r="G497" s="166">
        <f t="shared" si="40"/>
        <v>2832</v>
      </c>
      <c r="H497" s="50"/>
      <c r="I497" s="50"/>
      <c r="J497" s="50"/>
      <c r="K497" s="50"/>
      <c r="L497" s="50"/>
      <c r="M497" s="50"/>
      <c r="N497" s="50"/>
      <c r="O497" s="50"/>
      <c r="P497" s="50"/>
    </row>
    <row r="498" spans="1:16" ht="33.75" x14ac:dyDescent="0.25">
      <c r="A498" s="50">
        <v>62</v>
      </c>
      <c r="B498" s="348"/>
      <c r="C498" s="348" t="s">
        <v>736</v>
      </c>
      <c r="D498" s="42" t="s">
        <v>53</v>
      </c>
      <c r="E498" s="166">
        <v>1475</v>
      </c>
      <c r="F498" s="50">
        <v>1</v>
      </c>
      <c r="G498" s="166">
        <f t="shared" si="40"/>
        <v>1475</v>
      </c>
      <c r="H498" s="50"/>
      <c r="I498" s="50"/>
      <c r="J498" s="50"/>
      <c r="K498" s="50"/>
      <c r="L498" s="50"/>
      <c r="M498" s="50"/>
      <c r="N498" s="50"/>
      <c r="O498" s="50"/>
      <c r="P498" s="50"/>
    </row>
    <row r="499" spans="1:16" ht="67.5" x14ac:dyDescent="0.25">
      <c r="A499" s="50">
        <v>63</v>
      </c>
      <c r="B499" s="348"/>
      <c r="C499" s="348" t="s">
        <v>737</v>
      </c>
      <c r="D499" s="42" t="s">
        <v>53</v>
      </c>
      <c r="E499" s="166">
        <v>2330.5</v>
      </c>
      <c r="F499" s="50">
        <v>6</v>
      </c>
      <c r="G499" s="166">
        <f t="shared" si="40"/>
        <v>13983</v>
      </c>
      <c r="H499" s="50"/>
      <c r="I499" s="50"/>
      <c r="J499" s="50"/>
      <c r="K499" s="50"/>
      <c r="L499" s="50"/>
      <c r="M499" s="50"/>
      <c r="N499" s="50"/>
      <c r="O499" s="50"/>
      <c r="P499" s="50"/>
    </row>
    <row r="500" spans="1:16" ht="56.25" x14ac:dyDescent="0.25">
      <c r="A500" s="50">
        <v>64</v>
      </c>
      <c r="B500" s="348"/>
      <c r="C500" s="348" t="s">
        <v>738</v>
      </c>
      <c r="D500" s="42" t="s">
        <v>53</v>
      </c>
      <c r="E500" s="166">
        <v>2360</v>
      </c>
      <c r="F500" s="50">
        <v>6</v>
      </c>
      <c r="G500" s="166">
        <f t="shared" si="40"/>
        <v>14160</v>
      </c>
      <c r="H500" s="50"/>
      <c r="I500" s="50"/>
      <c r="J500" s="50"/>
      <c r="K500" s="50"/>
      <c r="L500" s="50"/>
      <c r="M500" s="50"/>
      <c r="N500" s="50"/>
      <c r="O500" s="50"/>
      <c r="P500" s="50"/>
    </row>
    <row r="501" spans="1:16" ht="45" x14ac:dyDescent="0.25">
      <c r="A501" s="50">
        <v>65</v>
      </c>
      <c r="B501" s="348"/>
      <c r="C501" s="348" t="s">
        <v>739</v>
      </c>
      <c r="D501" s="42" t="s">
        <v>53</v>
      </c>
      <c r="E501" s="166">
        <v>2360</v>
      </c>
      <c r="F501" s="50">
        <v>3</v>
      </c>
      <c r="G501" s="166">
        <f t="shared" ref="G501:G502" si="41">E501*F501</f>
        <v>7080</v>
      </c>
      <c r="H501" s="50"/>
      <c r="I501" s="50"/>
      <c r="J501" s="50"/>
      <c r="K501" s="50"/>
      <c r="L501" s="50"/>
      <c r="M501" s="50"/>
      <c r="N501" s="50"/>
      <c r="O501" s="50"/>
      <c r="P501" s="50"/>
    </row>
    <row r="502" spans="1:16" ht="67.5" x14ac:dyDescent="0.25">
      <c r="A502" s="50">
        <v>66</v>
      </c>
      <c r="B502" s="348"/>
      <c r="C502" s="348" t="s">
        <v>740</v>
      </c>
      <c r="D502" s="42" t="s">
        <v>53</v>
      </c>
      <c r="E502" s="166">
        <v>2124</v>
      </c>
      <c r="F502" s="50">
        <v>5</v>
      </c>
      <c r="G502" s="166">
        <f t="shared" si="41"/>
        <v>10620</v>
      </c>
      <c r="H502" s="50"/>
      <c r="I502" s="50"/>
      <c r="J502" s="50"/>
      <c r="K502" s="50"/>
      <c r="L502" s="50"/>
      <c r="M502" s="50"/>
      <c r="N502" s="50"/>
      <c r="O502" s="50"/>
      <c r="P502" s="50"/>
    </row>
    <row r="503" spans="1:16" ht="90" x14ac:dyDescent="0.25">
      <c r="A503" s="50">
        <v>67</v>
      </c>
      <c r="B503" s="348"/>
      <c r="C503" s="348" t="s">
        <v>741</v>
      </c>
      <c r="D503" s="42" t="s">
        <v>53</v>
      </c>
      <c r="E503" s="166">
        <v>3000</v>
      </c>
      <c r="F503" s="50" t="s">
        <v>651</v>
      </c>
      <c r="G503" s="50" t="s">
        <v>651</v>
      </c>
      <c r="H503" s="50">
        <v>1</v>
      </c>
      <c r="I503" s="166">
        <f>E503*H503</f>
        <v>3000</v>
      </c>
      <c r="J503" s="50" t="s">
        <v>651</v>
      </c>
      <c r="K503" s="50" t="s">
        <v>651</v>
      </c>
      <c r="L503" s="50" t="s">
        <v>651</v>
      </c>
      <c r="M503" s="50" t="s">
        <v>651</v>
      </c>
      <c r="N503" s="50" t="s">
        <v>651</v>
      </c>
      <c r="O503" s="50" t="s">
        <v>651</v>
      </c>
      <c r="P503" s="50" t="s">
        <v>742</v>
      </c>
    </row>
    <row r="504" spans="1:16" ht="101.25" x14ac:dyDescent="0.25">
      <c r="A504" s="50">
        <v>68</v>
      </c>
      <c r="B504" s="348"/>
      <c r="C504" s="348" t="s">
        <v>743</v>
      </c>
      <c r="D504" s="42" t="s">
        <v>53</v>
      </c>
      <c r="E504" s="166">
        <v>3000</v>
      </c>
      <c r="F504" s="50" t="s">
        <v>651</v>
      </c>
      <c r="G504" s="50" t="s">
        <v>651</v>
      </c>
      <c r="H504" s="50">
        <v>1</v>
      </c>
      <c r="I504" s="166">
        <f t="shared" ref="I504:I511" si="42">E504*H504</f>
        <v>3000</v>
      </c>
      <c r="J504" s="50" t="s">
        <v>651</v>
      </c>
      <c r="K504" s="50" t="s">
        <v>651</v>
      </c>
      <c r="L504" s="50" t="s">
        <v>651</v>
      </c>
      <c r="M504" s="50" t="s">
        <v>651</v>
      </c>
      <c r="N504" s="50" t="s">
        <v>651</v>
      </c>
      <c r="O504" s="50" t="s">
        <v>651</v>
      </c>
      <c r="P504" s="50" t="s">
        <v>742</v>
      </c>
    </row>
    <row r="505" spans="1:16" ht="56.25" x14ac:dyDescent="0.25">
      <c r="A505" s="50">
        <v>69</v>
      </c>
      <c r="B505" s="381"/>
      <c r="C505" s="348" t="s">
        <v>744</v>
      </c>
      <c r="D505" s="42" t="s">
        <v>53</v>
      </c>
      <c r="E505" s="166">
        <v>2500</v>
      </c>
      <c r="F505" s="50" t="s">
        <v>651</v>
      </c>
      <c r="G505" s="50" t="s">
        <v>651</v>
      </c>
      <c r="H505" s="50">
        <v>3</v>
      </c>
      <c r="I505" s="166">
        <f t="shared" si="42"/>
        <v>7500</v>
      </c>
      <c r="J505" s="80" t="s">
        <v>651</v>
      </c>
      <c r="K505" s="80" t="s">
        <v>651</v>
      </c>
      <c r="L505" s="80" t="s">
        <v>651</v>
      </c>
      <c r="M505" s="80" t="s">
        <v>651</v>
      </c>
      <c r="N505" s="80" t="s">
        <v>651</v>
      </c>
      <c r="O505" s="80" t="s">
        <v>651</v>
      </c>
      <c r="P505" s="50" t="s">
        <v>742</v>
      </c>
    </row>
    <row r="506" spans="1:16" ht="45" x14ac:dyDescent="0.25">
      <c r="A506" s="50">
        <v>70</v>
      </c>
      <c r="B506" s="348"/>
      <c r="C506" s="348" t="s">
        <v>745</v>
      </c>
      <c r="D506" s="42" t="s">
        <v>53</v>
      </c>
      <c r="E506" s="166">
        <v>1500</v>
      </c>
      <c r="F506" s="50" t="s">
        <v>651</v>
      </c>
      <c r="G506" s="50" t="s">
        <v>651</v>
      </c>
      <c r="H506" s="50">
        <v>3</v>
      </c>
      <c r="I506" s="166">
        <f t="shared" si="42"/>
        <v>4500</v>
      </c>
      <c r="J506" s="80" t="s">
        <v>651</v>
      </c>
      <c r="K506" s="80" t="s">
        <v>651</v>
      </c>
      <c r="L506" s="80" t="s">
        <v>651</v>
      </c>
      <c r="M506" s="80" t="s">
        <v>651</v>
      </c>
      <c r="N506" s="80" t="s">
        <v>651</v>
      </c>
      <c r="O506" s="80" t="s">
        <v>651</v>
      </c>
      <c r="P506" s="50" t="s">
        <v>742</v>
      </c>
    </row>
    <row r="507" spans="1:16" ht="56.25" x14ac:dyDescent="0.25">
      <c r="A507" s="50">
        <v>71</v>
      </c>
      <c r="B507" s="348"/>
      <c r="C507" s="348" t="s">
        <v>746</v>
      </c>
      <c r="D507" s="42" t="s">
        <v>53</v>
      </c>
      <c r="E507" s="166">
        <v>2500</v>
      </c>
      <c r="F507" s="50" t="s">
        <v>651</v>
      </c>
      <c r="G507" s="50" t="s">
        <v>651</v>
      </c>
      <c r="H507" s="50">
        <v>1</v>
      </c>
      <c r="I507" s="166">
        <f t="shared" si="42"/>
        <v>2500</v>
      </c>
      <c r="J507" s="50" t="s">
        <v>651</v>
      </c>
      <c r="K507" s="50" t="s">
        <v>651</v>
      </c>
      <c r="L507" s="50" t="s">
        <v>651</v>
      </c>
      <c r="M507" s="50" t="s">
        <v>651</v>
      </c>
      <c r="N507" s="50" t="s">
        <v>651</v>
      </c>
      <c r="O507" s="50" t="s">
        <v>651</v>
      </c>
      <c r="P507" s="50" t="s">
        <v>742</v>
      </c>
    </row>
    <row r="508" spans="1:16" x14ac:dyDescent="0.25">
      <c r="A508" s="50">
        <v>72</v>
      </c>
      <c r="B508" s="348"/>
      <c r="C508" s="94" t="s">
        <v>747</v>
      </c>
      <c r="D508" s="80" t="s">
        <v>53</v>
      </c>
      <c r="E508" s="97">
        <v>1500</v>
      </c>
      <c r="F508" s="50" t="s">
        <v>651</v>
      </c>
      <c r="G508" s="50" t="s">
        <v>651</v>
      </c>
      <c r="H508" s="80">
        <v>2</v>
      </c>
      <c r="I508" s="166">
        <f t="shared" si="42"/>
        <v>3000</v>
      </c>
      <c r="J508" s="80" t="s">
        <v>651</v>
      </c>
      <c r="K508" s="80" t="s">
        <v>651</v>
      </c>
      <c r="L508" s="80" t="s">
        <v>651</v>
      </c>
      <c r="M508" s="80" t="s">
        <v>651</v>
      </c>
      <c r="N508" s="80" t="s">
        <v>651</v>
      </c>
      <c r="O508" s="80" t="s">
        <v>651</v>
      </c>
      <c r="P508" s="50" t="s">
        <v>651</v>
      </c>
    </row>
    <row r="509" spans="1:16" x14ac:dyDescent="0.25">
      <c r="A509" s="50">
        <v>73</v>
      </c>
      <c r="B509" s="381"/>
      <c r="C509" s="94" t="s">
        <v>748</v>
      </c>
      <c r="D509" s="80" t="s">
        <v>53</v>
      </c>
      <c r="E509" s="97">
        <v>1000</v>
      </c>
      <c r="F509" s="50" t="s">
        <v>651</v>
      </c>
      <c r="G509" s="50" t="s">
        <v>651</v>
      </c>
      <c r="H509" s="80">
        <v>3</v>
      </c>
      <c r="I509" s="166">
        <f t="shared" si="42"/>
        <v>3000</v>
      </c>
      <c r="J509" s="80" t="s">
        <v>651</v>
      </c>
      <c r="K509" s="80" t="s">
        <v>651</v>
      </c>
      <c r="L509" s="80" t="s">
        <v>651</v>
      </c>
      <c r="M509" s="80" t="s">
        <v>651</v>
      </c>
      <c r="N509" s="80" t="s">
        <v>651</v>
      </c>
      <c r="O509" s="80" t="s">
        <v>651</v>
      </c>
      <c r="P509" s="50" t="s">
        <v>651</v>
      </c>
    </row>
    <row r="510" spans="1:16" x14ac:dyDescent="0.25">
      <c r="A510" s="50">
        <v>74</v>
      </c>
      <c r="B510" s="94"/>
      <c r="C510" s="94" t="s">
        <v>749</v>
      </c>
      <c r="D510" s="80" t="s">
        <v>53</v>
      </c>
      <c r="E510" s="97">
        <v>1000</v>
      </c>
      <c r="F510" s="50"/>
      <c r="G510" s="50"/>
      <c r="H510" s="80">
        <v>1</v>
      </c>
      <c r="I510" s="166">
        <f t="shared" si="42"/>
        <v>1000</v>
      </c>
      <c r="J510" s="80" t="s">
        <v>651</v>
      </c>
      <c r="K510" s="80" t="s">
        <v>651</v>
      </c>
      <c r="L510" s="80" t="s">
        <v>651</v>
      </c>
      <c r="M510" s="80" t="s">
        <v>651</v>
      </c>
      <c r="N510" s="80" t="s">
        <v>651</v>
      </c>
      <c r="O510" s="80" t="s">
        <v>651</v>
      </c>
      <c r="P510" s="50" t="s">
        <v>651</v>
      </c>
    </row>
    <row r="511" spans="1:16" x14ac:dyDescent="0.25">
      <c r="A511" s="50">
        <v>75</v>
      </c>
      <c r="B511" s="348"/>
      <c r="C511" s="94" t="s">
        <v>747</v>
      </c>
      <c r="D511" s="80" t="s">
        <v>53</v>
      </c>
      <c r="E511" s="97">
        <v>1500</v>
      </c>
      <c r="F511" s="80" t="s">
        <v>651</v>
      </c>
      <c r="G511" s="80" t="s">
        <v>651</v>
      </c>
      <c r="H511" s="50">
        <v>1</v>
      </c>
      <c r="I511" s="166">
        <f t="shared" si="42"/>
        <v>1500</v>
      </c>
      <c r="J511" s="50" t="s">
        <v>651</v>
      </c>
      <c r="K511" s="50" t="s">
        <v>651</v>
      </c>
      <c r="L511" s="50" t="s">
        <v>651</v>
      </c>
      <c r="M511" s="50" t="s">
        <v>651</v>
      </c>
      <c r="N511" s="50" t="s">
        <v>651</v>
      </c>
      <c r="O511" s="50" t="s">
        <v>651</v>
      </c>
      <c r="P511" s="50" t="s">
        <v>742</v>
      </c>
    </row>
    <row r="512" spans="1:16" ht="45" x14ac:dyDescent="0.25">
      <c r="A512" s="50">
        <v>76</v>
      </c>
      <c r="B512" s="348"/>
      <c r="C512" s="348" t="s">
        <v>750</v>
      </c>
      <c r="D512" s="42" t="s">
        <v>53</v>
      </c>
      <c r="E512" s="166">
        <v>1500</v>
      </c>
      <c r="F512" s="80" t="s">
        <v>651</v>
      </c>
      <c r="G512" s="80" t="s">
        <v>651</v>
      </c>
      <c r="H512" s="80" t="s">
        <v>651</v>
      </c>
      <c r="I512" s="80" t="s">
        <v>651</v>
      </c>
      <c r="J512" s="80" t="s">
        <v>651</v>
      </c>
      <c r="K512" s="80" t="s">
        <v>651</v>
      </c>
      <c r="L512" s="50">
        <v>1</v>
      </c>
      <c r="M512" s="97">
        <f>E512*L512</f>
        <v>1500</v>
      </c>
      <c r="N512" s="50" t="s">
        <v>651</v>
      </c>
      <c r="O512" s="50" t="s">
        <v>651</v>
      </c>
      <c r="P512" s="50" t="s">
        <v>742</v>
      </c>
    </row>
    <row r="513" spans="1:16" ht="67.5" x14ac:dyDescent="0.25">
      <c r="A513" s="50">
        <v>77</v>
      </c>
      <c r="B513" s="348"/>
      <c r="C513" s="348" t="s">
        <v>751</v>
      </c>
      <c r="D513" s="42" t="s">
        <v>53</v>
      </c>
      <c r="E513" s="166">
        <v>2500</v>
      </c>
      <c r="F513" s="80" t="s">
        <v>651</v>
      </c>
      <c r="G513" s="80" t="s">
        <v>651</v>
      </c>
      <c r="H513" s="80" t="s">
        <v>651</v>
      </c>
      <c r="I513" s="80" t="s">
        <v>651</v>
      </c>
      <c r="J513" s="80" t="s">
        <v>651</v>
      </c>
      <c r="K513" s="80" t="s">
        <v>651</v>
      </c>
      <c r="L513" s="50">
        <v>2</v>
      </c>
      <c r="M513" s="97">
        <f t="shared" ref="M513:M525" si="43">E513*L513</f>
        <v>5000</v>
      </c>
      <c r="N513" s="50" t="s">
        <v>651</v>
      </c>
      <c r="O513" s="50" t="s">
        <v>651</v>
      </c>
      <c r="P513" s="50" t="s">
        <v>742</v>
      </c>
    </row>
    <row r="514" spans="1:16" ht="33.75" x14ac:dyDescent="0.25">
      <c r="A514" s="50">
        <v>78</v>
      </c>
      <c r="B514" s="348"/>
      <c r="C514" s="348" t="s">
        <v>752</v>
      </c>
      <c r="D514" s="42" t="s">
        <v>53</v>
      </c>
      <c r="E514" s="166">
        <v>5000</v>
      </c>
      <c r="F514" s="80" t="s">
        <v>651</v>
      </c>
      <c r="G514" s="80" t="s">
        <v>651</v>
      </c>
      <c r="H514" s="80" t="s">
        <v>651</v>
      </c>
      <c r="I514" s="80" t="s">
        <v>651</v>
      </c>
      <c r="J514" s="80" t="s">
        <v>651</v>
      </c>
      <c r="K514" s="80" t="s">
        <v>651</v>
      </c>
      <c r="L514" s="50">
        <v>1</v>
      </c>
      <c r="M514" s="97">
        <f t="shared" si="43"/>
        <v>5000</v>
      </c>
      <c r="N514" s="50" t="s">
        <v>651</v>
      </c>
      <c r="O514" s="50" t="s">
        <v>651</v>
      </c>
      <c r="P514" s="50" t="s">
        <v>742</v>
      </c>
    </row>
    <row r="515" spans="1:16" ht="33.75" x14ac:dyDescent="0.25">
      <c r="A515" s="50">
        <v>79</v>
      </c>
      <c r="B515" s="348"/>
      <c r="C515" s="348" t="s">
        <v>753</v>
      </c>
      <c r="D515" s="42" t="s">
        <v>53</v>
      </c>
      <c r="E515" s="166">
        <v>1000</v>
      </c>
      <c r="F515" s="80" t="s">
        <v>651</v>
      </c>
      <c r="G515" s="80" t="s">
        <v>651</v>
      </c>
      <c r="H515" s="80" t="s">
        <v>651</v>
      </c>
      <c r="I515" s="80" t="s">
        <v>651</v>
      </c>
      <c r="J515" s="80" t="s">
        <v>651</v>
      </c>
      <c r="K515" s="80" t="s">
        <v>651</v>
      </c>
      <c r="L515" s="50">
        <v>1</v>
      </c>
      <c r="M515" s="97">
        <f t="shared" si="43"/>
        <v>1000</v>
      </c>
      <c r="N515" s="50" t="s">
        <v>651</v>
      </c>
      <c r="O515" s="50" t="s">
        <v>651</v>
      </c>
      <c r="P515" s="50" t="s">
        <v>742</v>
      </c>
    </row>
    <row r="516" spans="1:16" ht="22.5" x14ac:dyDescent="0.25">
      <c r="A516" s="50">
        <v>80</v>
      </c>
      <c r="B516" s="381"/>
      <c r="C516" s="348" t="s">
        <v>754</v>
      </c>
      <c r="D516" s="42" t="s">
        <v>53</v>
      </c>
      <c r="E516" s="166">
        <v>500</v>
      </c>
      <c r="F516" s="80" t="s">
        <v>651</v>
      </c>
      <c r="G516" s="80" t="s">
        <v>651</v>
      </c>
      <c r="H516" s="80" t="s">
        <v>651</v>
      </c>
      <c r="I516" s="80" t="s">
        <v>651</v>
      </c>
      <c r="J516" s="80" t="s">
        <v>651</v>
      </c>
      <c r="K516" s="80" t="s">
        <v>651</v>
      </c>
      <c r="L516" s="50">
        <v>10</v>
      </c>
      <c r="M516" s="97">
        <f t="shared" si="43"/>
        <v>5000</v>
      </c>
      <c r="N516" s="50" t="s">
        <v>651</v>
      </c>
      <c r="O516" s="50" t="s">
        <v>651</v>
      </c>
      <c r="P516" s="50" t="s">
        <v>742</v>
      </c>
    </row>
    <row r="517" spans="1:16" ht="45" x14ac:dyDescent="0.25">
      <c r="A517" s="50">
        <v>81</v>
      </c>
      <c r="B517" s="381"/>
      <c r="C517" s="348" t="s">
        <v>755</v>
      </c>
      <c r="D517" s="42" t="s">
        <v>53</v>
      </c>
      <c r="E517" s="166">
        <v>1500</v>
      </c>
      <c r="F517" s="80" t="s">
        <v>651</v>
      </c>
      <c r="G517" s="80" t="s">
        <v>651</v>
      </c>
      <c r="H517" s="80" t="s">
        <v>651</v>
      </c>
      <c r="I517" s="80" t="s">
        <v>651</v>
      </c>
      <c r="J517" s="80" t="s">
        <v>651</v>
      </c>
      <c r="K517" s="80" t="s">
        <v>651</v>
      </c>
      <c r="L517" s="50">
        <v>9</v>
      </c>
      <c r="M517" s="97">
        <f t="shared" si="43"/>
        <v>13500</v>
      </c>
      <c r="N517" s="50" t="s">
        <v>651</v>
      </c>
      <c r="O517" s="50" t="s">
        <v>651</v>
      </c>
      <c r="P517" s="50" t="s">
        <v>742</v>
      </c>
    </row>
    <row r="518" spans="1:16" ht="22.5" x14ac:dyDescent="0.25">
      <c r="A518" s="50">
        <v>82</v>
      </c>
      <c r="B518" s="381"/>
      <c r="C518" s="348" t="s">
        <v>756</v>
      </c>
      <c r="D518" s="42" t="s">
        <v>53</v>
      </c>
      <c r="E518" s="166">
        <v>100</v>
      </c>
      <c r="F518" s="80" t="s">
        <v>651</v>
      </c>
      <c r="G518" s="80" t="s">
        <v>651</v>
      </c>
      <c r="H518" s="80" t="s">
        <v>651</v>
      </c>
      <c r="I518" s="80" t="s">
        <v>651</v>
      </c>
      <c r="J518" s="80" t="s">
        <v>651</v>
      </c>
      <c r="K518" s="80" t="s">
        <v>651</v>
      </c>
      <c r="L518" s="50">
        <v>12</v>
      </c>
      <c r="M518" s="97">
        <f t="shared" si="43"/>
        <v>1200</v>
      </c>
      <c r="N518" s="50" t="s">
        <v>651</v>
      </c>
      <c r="O518" s="50" t="s">
        <v>651</v>
      </c>
      <c r="P518" s="50" t="s">
        <v>742</v>
      </c>
    </row>
    <row r="519" spans="1:16" ht="90" x14ac:dyDescent="0.25">
      <c r="A519" s="50">
        <v>83</v>
      </c>
      <c r="B519" s="348"/>
      <c r="C519" s="348" t="s">
        <v>757</v>
      </c>
      <c r="D519" s="42" t="s">
        <v>53</v>
      </c>
      <c r="E519" s="166">
        <v>1500</v>
      </c>
      <c r="F519" s="80" t="s">
        <v>651</v>
      </c>
      <c r="G519" s="80" t="s">
        <v>651</v>
      </c>
      <c r="H519" s="80" t="s">
        <v>651</v>
      </c>
      <c r="I519" s="80" t="s">
        <v>651</v>
      </c>
      <c r="J519" s="80" t="s">
        <v>651</v>
      </c>
      <c r="K519" s="80" t="s">
        <v>651</v>
      </c>
      <c r="L519" s="50">
        <v>2</v>
      </c>
      <c r="M519" s="97">
        <f t="shared" si="43"/>
        <v>3000</v>
      </c>
      <c r="N519" s="50" t="s">
        <v>651</v>
      </c>
      <c r="O519" s="50" t="s">
        <v>651</v>
      </c>
      <c r="P519" s="50" t="s">
        <v>742</v>
      </c>
    </row>
    <row r="520" spans="1:16" ht="33.75" x14ac:dyDescent="0.25">
      <c r="A520" s="50">
        <v>84</v>
      </c>
      <c r="B520" s="348"/>
      <c r="C520" s="348" t="s">
        <v>758</v>
      </c>
      <c r="D520" s="42" t="s">
        <v>53</v>
      </c>
      <c r="E520" s="166">
        <v>100</v>
      </c>
      <c r="F520" s="80" t="s">
        <v>651</v>
      </c>
      <c r="G520" s="80" t="s">
        <v>651</v>
      </c>
      <c r="H520" s="80" t="s">
        <v>651</v>
      </c>
      <c r="I520" s="80" t="s">
        <v>651</v>
      </c>
      <c r="J520" s="80" t="s">
        <v>651</v>
      </c>
      <c r="K520" s="80" t="s">
        <v>651</v>
      </c>
      <c r="L520" s="50">
        <v>12</v>
      </c>
      <c r="M520" s="97">
        <f t="shared" si="43"/>
        <v>1200</v>
      </c>
      <c r="N520" s="50" t="s">
        <v>651</v>
      </c>
      <c r="O520" s="50" t="s">
        <v>651</v>
      </c>
      <c r="P520" s="50" t="s">
        <v>742</v>
      </c>
    </row>
    <row r="521" spans="1:16" ht="56.25" x14ac:dyDescent="0.25">
      <c r="A521" s="50">
        <v>85</v>
      </c>
      <c r="B521" s="348"/>
      <c r="C521" s="348" t="s">
        <v>759</v>
      </c>
      <c r="D521" s="42" t="s">
        <v>53</v>
      </c>
      <c r="E521" s="166">
        <v>1500</v>
      </c>
      <c r="F521" s="80" t="s">
        <v>651</v>
      </c>
      <c r="G521" s="80" t="s">
        <v>651</v>
      </c>
      <c r="H521" s="80" t="s">
        <v>651</v>
      </c>
      <c r="I521" s="80" t="s">
        <v>651</v>
      </c>
      <c r="J521" s="80" t="s">
        <v>651</v>
      </c>
      <c r="K521" s="80" t="s">
        <v>651</v>
      </c>
      <c r="L521" s="50">
        <v>2</v>
      </c>
      <c r="M521" s="97">
        <f t="shared" si="43"/>
        <v>3000</v>
      </c>
      <c r="N521" s="50" t="s">
        <v>651</v>
      </c>
      <c r="O521" s="50" t="s">
        <v>651</v>
      </c>
      <c r="P521" s="50" t="s">
        <v>742</v>
      </c>
    </row>
    <row r="522" spans="1:16" ht="22.5" x14ac:dyDescent="0.25">
      <c r="A522" s="50">
        <v>86</v>
      </c>
      <c r="B522" s="348"/>
      <c r="C522" s="348" t="s">
        <v>760</v>
      </c>
      <c r="D522" s="42" t="s">
        <v>53</v>
      </c>
      <c r="E522" s="166">
        <v>2500</v>
      </c>
      <c r="F522" s="80" t="s">
        <v>651</v>
      </c>
      <c r="G522" s="80" t="s">
        <v>651</v>
      </c>
      <c r="H522" s="80" t="s">
        <v>651</v>
      </c>
      <c r="I522" s="80" t="s">
        <v>651</v>
      </c>
      <c r="J522" s="80" t="s">
        <v>651</v>
      </c>
      <c r="K522" s="80" t="s">
        <v>651</v>
      </c>
      <c r="L522" s="50">
        <v>8</v>
      </c>
      <c r="M522" s="166">
        <f t="shared" si="43"/>
        <v>20000</v>
      </c>
      <c r="N522" s="50" t="s">
        <v>651</v>
      </c>
      <c r="O522" s="50" t="s">
        <v>651</v>
      </c>
      <c r="P522" s="50" t="s">
        <v>742</v>
      </c>
    </row>
    <row r="523" spans="1:16" ht="22.5" x14ac:dyDescent="0.25">
      <c r="A523" s="50">
        <v>87</v>
      </c>
      <c r="B523" s="348"/>
      <c r="C523" s="348" t="s">
        <v>760</v>
      </c>
      <c r="D523" s="42" t="s">
        <v>53</v>
      </c>
      <c r="E523" s="166">
        <v>2500</v>
      </c>
      <c r="F523" s="80" t="s">
        <v>651</v>
      </c>
      <c r="G523" s="80" t="s">
        <v>651</v>
      </c>
      <c r="H523" s="80" t="s">
        <v>651</v>
      </c>
      <c r="I523" s="80" t="s">
        <v>651</v>
      </c>
      <c r="J523" s="80" t="s">
        <v>651</v>
      </c>
      <c r="K523" s="80" t="s">
        <v>651</v>
      </c>
      <c r="L523" s="50">
        <v>3</v>
      </c>
      <c r="M523" s="166">
        <f t="shared" si="43"/>
        <v>7500</v>
      </c>
      <c r="N523" s="50" t="s">
        <v>651</v>
      </c>
      <c r="O523" s="50" t="s">
        <v>651</v>
      </c>
      <c r="P523" s="50"/>
    </row>
    <row r="524" spans="1:16" ht="45" x14ac:dyDescent="0.25">
      <c r="A524" s="50">
        <v>88</v>
      </c>
      <c r="B524" s="348"/>
      <c r="C524" s="348" t="s">
        <v>761</v>
      </c>
      <c r="D524" s="42" t="s">
        <v>53</v>
      </c>
      <c r="E524" s="166">
        <v>2500</v>
      </c>
      <c r="F524" s="80" t="s">
        <v>651</v>
      </c>
      <c r="G524" s="80" t="s">
        <v>651</v>
      </c>
      <c r="H524" s="80" t="s">
        <v>651</v>
      </c>
      <c r="I524" s="80" t="s">
        <v>651</v>
      </c>
      <c r="J524" s="80" t="s">
        <v>651</v>
      </c>
      <c r="K524" s="80" t="s">
        <v>651</v>
      </c>
      <c r="L524" s="50">
        <v>6</v>
      </c>
      <c r="M524" s="97">
        <f t="shared" si="43"/>
        <v>15000</v>
      </c>
      <c r="N524" s="80" t="s">
        <v>651</v>
      </c>
      <c r="O524" s="80" t="s">
        <v>651</v>
      </c>
      <c r="P524" s="50" t="s">
        <v>742</v>
      </c>
    </row>
    <row r="525" spans="1:16" ht="67.5" x14ac:dyDescent="0.25">
      <c r="A525" s="50">
        <v>89</v>
      </c>
      <c r="B525" s="348"/>
      <c r="C525" s="348" t="s">
        <v>762</v>
      </c>
      <c r="D525" s="42" t="s">
        <v>53</v>
      </c>
      <c r="E525" s="166">
        <v>3000</v>
      </c>
      <c r="F525" s="80" t="s">
        <v>651</v>
      </c>
      <c r="G525" s="80" t="s">
        <v>651</v>
      </c>
      <c r="H525" s="80" t="s">
        <v>651</v>
      </c>
      <c r="I525" s="80" t="s">
        <v>651</v>
      </c>
      <c r="J525" s="80" t="s">
        <v>651</v>
      </c>
      <c r="K525" s="80" t="s">
        <v>651</v>
      </c>
      <c r="L525" s="50">
        <v>2</v>
      </c>
      <c r="M525" s="97">
        <f t="shared" si="43"/>
        <v>6000</v>
      </c>
      <c r="N525" s="80" t="s">
        <v>651</v>
      </c>
      <c r="O525" s="80" t="s">
        <v>651</v>
      </c>
      <c r="P525" s="50" t="s">
        <v>742</v>
      </c>
    </row>
    <row r="526" spans="1:16" x14ac:dyDescent="0.25">
      <c r="A526" s="50">
        <v>90</v>
      </c>
      <c r="B526" s="94"/>
      <c r="C526" s="94" t="s">
        <v>763</v>
      </c>
      <c r="D526" s="80" t="s">
        <v>53</v>
      </c>
      <c r="E526" s="97">
        <v>24701.9</v>
      </c>
      <c r="F526" s="80" t="s">
        <v>651</v>
      </c>
      <c r="G526" s="80" t="s">
        <v>651</v>
      </c>
      <c r="H526" s="80" t="s">
        <v>651</v>
      </c>
      <c r="I526" s="80" t="s">
        <v>651</v>
      </c>
      <c r="J526" s="80" t="s">
        <v>651</v>
      </c>
      <c r="K526" s="80" t="s">
        <v>651</v>
      </c>
      <c r="L526" s="50" t="s">
        <v>651</v>
      </c>
      <c r="M526" s="50" t="s">
        <v>651</v>
      </c>
      <c r="N526" s="80">
        <v>1</v>
      </c>
      <c r="O526" s="166">
        <f t="shared" ref="O526:O548" si="44">E526*N526</f>
        <v>24701.9</v>
      </c>
      <c r="P526" s="50" t="s">
        <v>651</v>
      </c>
    </row>
    <row r="527" spans="1:16" x14ac:dyDescent="0.25">
      <c r="A527" s="50">
        <v>91</v>
      </c>
      <c r="B527" s="94"/>
      <c r="C527" s="94" t="s">
        <v>764</v>
      </c>
      <c r="D527" s="80" t="s">
        <v>53</v>
      </c>
      <c r="E527" s="97">
        <v>300</v>
      </c>
      <c r="F527" s="80" t="s">
        <v>651</v>
      </c>
      <c r="G527" s="80" t="s">
        <v>651</v>
      </c>
      <c r="H527" s="80" t="s">
        <v>651</v>
      </c>
      <c r="I527" s="80" t="s">
        <v>651</v>
      </c>
      <c r="J527" s="80" t="s">
        <v>651</v>
      </c>
      <c r="K527" s="80" t="s">
        <v>651</v>
      </c>
      <c r="L527" s="50" t="s">
        <v>651</v>
      </c>
      <c r="M527" s="50" t="s">
        <v>651</v>
      </c>
      <c r="N527" s="80">
        <v>4</v>
      </c>
      <c r="O527" s="166">
        <f t="shared" si="44"/>
        <v>1200</v>
      </c>
      <c r="P527" s="50" t="s">
        <v>742</v>
      </c>
    </row>
    <row r="528" spans="1:16" x14ac:dyDescent="0.25">
      <c r="A528" s="50">
        <v>92</v>
      </c>
      <c r="B528" s="348"/>
      <c r="C528" s="348" t="s">
        <v>765</v>
      </c>
      <c r="D528" s="42" t="s">
        <v>659</v>
      </c>
      <c r="E528" s="166">
        <v>10</v>
      </c>
      <c r="F528" s="80" t="s">
        <v>651</v>
      </c>
      <c r="G528" s="80" t="s">
        <v>651</v>
      </c>
      <c r="H528" s="80" t="s">
        <v>651</v>
      </c>
      <c r="I528" s="80" t="s">
        <v>651</v>
      </c>
      <c r="J528" s="80" t="s">
        <v>651</v>
      </c>
      <c r="K528" s="80" t="s">
        <v>651</v>
      </c>
      <c r="L528" s="50" t="s">
        <v>651</v>
      </c>
      <c r="M528" s="50" t="s">
        <v>651</v>
      </c>
      <c r="N528" s="50">
        <v>40</v>
      </c>
      <c r="O528" s="166">
        <f t="shared" si="44"/>
        <v>400</v>
      </c>
      <c r="P528" s="50" t="s">
        <v>651</v>
      </c>
    </row>
    <row r="529" spans="1:16" x14ac:dyDescent="0.25">
      <c r="A529" s="50">
        <v>93</v>
      </c>
      <c r="B529" s="94"/>
      <c r="C529" s="94" t="s">
        <v>766</v>
      </c>
      <c r="D529" s="80" t="s">
        <v>53</v>
      </c>
      <c r="E529" s="97">
        <v>5</v>
      </c>
      <c r="F529" s="80" t="s">
        <v>651</v>
      </c>
      <c r="G529" s="80" t="s">
        <v>651</v>
      </c>
      <c r="H529" s="80" t="s">
        <v>651</v>
      </c>
      <c r="I529" s="80" t="s">
        <v>651</v>
      </c>
      <c r="J529" s="80" t="s">
        <v>651</v>
      </c>
      <c r="K529" s="80" t="s">
        <v>651</v>
      </c>
      <c r="L529" s="50" t="s">
        <v>651</v>
      </c>
      <c r="M529" s="50" t="s">
        <v>651</v>
      </c>
      <c r="N529" s="80">
        <v>55</v>
      </c>
      <c r="O529" s="166">
        <f t="shared" si="44"/>
        <v>275</v>
      </c>
      <c r="P529" s="50" t="s">
        <v>651</v>
      </c>
    </row>
    <row r="530" spans="1:16" ht="112.5" x14ac:dyDescent="0.25">
      <c r="A530" s="50">
        <v>94</v>
      </c>
      <c r="B530" s="348"/>
      <c r="C530" s="348" t="s">
        <v>767</v>
      </c>
      <c r="D530" s="42" t="s">
        <v>53</v>
      </c>
      <c r="E530" s="166">
        <v>5000</v>
      </c>
      <c r="F530" s="80" t="s">
        <v>651</v>
      </c>
      <c r="G530" s="80" t="s">
        <v>651</v>
      </c>
      <c r="H530" s="80" t="s">
        <v>651</v>
      </c>
      <c r="I530" s="80" t="s">
        <v>651</v>
      </c>
      <c r="J530" s="80" t="s">
        <v>651</v>
      </c>
      <c r="K530" s="80" t="s">
        <v>651</v>
      </c>
      <c r="L530" s="50" t="s">
        <v>651</v>
      </c>
      <c r="M530" s="50" t="s">
        <v>651</v>
      </c>
      <c r="N530" s="50">
        <v>1</v>
      </c>
      <c r="O530" s="166">
        <f t="shared" si="44"/>
        <v>5000</v>
      </c>
      <c r="P530" s="50" t="s">
        <v>742</v>
      </c>
    </row>
    <row r="531" spans="1:16" ht="112.5" x14ac:dyDescent="0.25">
      <c r="A531" s="50">
        <v>95</v>
      </c>
      <c r="B531" s="348"/>
      <c r="C531" s="348" t="s">
        <v>768</v>
      </c>
      <c r="D531" s="42" t="s">
        <v>53</v>
      </c>
      <c r="E531" s="166">
        <v>5000</v>
      </c>
      <c r="F531" s="80" t="s">
        <v>651</v>
      </c>
      <c r="G531" s="80" t="s">
        <v>651</v>
      </c>
      <c r="H531" s="80" t="s">
        <v>651</v>
      </c>
      <c r="I531" s="80" t="s">
        <v>651</v>
      </c>
      <c r="J531" s="80" t="s">
        <v>651</v>
      </c>
      <c r="K531" s="80" t="s">
        <v>651</v>
      </c>
      <c r="L531" s="50" t="s">
        <v>651</v>
      </c>
      <c r="M531" s="50" t="s">
        <v>651</v>
      </c>
      <c r="N531" s="50">
        <v>1</v>
      </c>
      <c r="O531" s="166">
        <f t="shared" si="44"/>
        <v>5000</v>
      </c>
      <c r="P531" s="50" t="s">
        <v>742</v>
      </c>
    </row>
    <row r="532" spans="1:16" ht="33.75" x14ac:dyDescent="0.25">
      <c r="A532" s="50">
        <v>96</v>
      </c>
      <c r="B532" s="381"/>
      <c r="C532" s="348" t="s">
        <v>769</v>
      </c>
      <c r="D532" s="42" t="s">
        <v>53</v>
      </c>
      <c r="E532" s="166">
        <v>100</v>
      </c>
      <c r="F532" s="80" t="s">
        <v>651</v>
      </c>
      <c r="G532" s="80" t="s">
        <v>651</v>
      </c>
      <c r="H532" s="80" t="s">
        <v>651</v>
      </c>
      <c r="I532" s="80" t="s">
        <v>651</v>
      </c>
      <c r="J532" s="80" t="s">
        <v>651</v>
      </c>
      <c r="K532" s="80" t="s">
        <v>651</v>
      </c>
      <c r="L532" s="50" t="s">
        <v>651</v>
      </c>
      <c r="M532" s="50" t="s">
        <v>651</v>
      </c>
      <c r="N532" s="50">
        <v>2</v>
      </c>
      <c r="O532" s="166">
        <f t="shared" si="44"/>
        <v>200</v>
      </c>
      <c r="P532" s="50" t="s">
        <v>742</v>
      </c>
    </row>
    <row r="533" spans="1:16" ht="33.75" x14ac:dyDescent="0.25">
      <c r="A533" s="50">
        <v>97</v>
      </c>
      <c r="B533" s="381"/>
      <c r="C533" s="348" t="s">
        <v>770</v>
      </c>
      <c r="D533" s="42" t="s">
        <v>53</v>
      </c>
      <c r="E533" s="166">
        <v>500</v>
      </c>
      <c r="F533" s="80" t="s">
        <v>651</v>
      </c>
      <c r="G533" s="80" t="s">
        <v>651</v>
      </c>
      <c r="H533" s="80" t="s">
        <v>651</v>
      </c>
      <c r="I533" s="80" t="s">
        <v>651</v>
      </c>
      <c r="J533" s="80" t="s">
        <v>651</v>
      </c>
      <c r="K533" s="80" t="s">
        <v>651</v>
      </c>
      <c r="L533" s="50" t="s">
        <v>651</v>
      </c>
      <c r="M533" s="50" t="s">
        <v>651</v>
      </c>
      <c r="N533" s="50">
        <v>3</v>
      </c>
      <c r="O533" s="166">
        <f t="shared" si="44"/>
        <v>1500</v>
      </c>
      <c r="P533" s="50" t="s">
        <v>742</v>
      </c>
    </row>
    <row r="534" spans="1:16" ht="22.5" x14ac:dyDescent="0.25">
      <c r="A534" s="50">
        <v>98</v>
      </c>
      <c r="B534" s="348"/>
      <c r="C534" s="348" t="s">
        <v>771</v>
      </c>
      <c r="D534" s="42" t="s">
        <v>53</v>
      </c>
      <c r="E534" s="166">
        <v>500</v>
      </c>
      <c r="F534" s="80" t="s">
        <v>651</v>
      </c>
      <c r="G534" s="80" t="s">
        <v>651</v>
      </c>
      <c r="H534" s="80" t="s">
        <v>651</v>
      </c>
      <c r="I534" s="80" t="s">
        <v>651</v>
      </c>
      <c r="J534" s="80" t="s">
        <v>651</v>
      </c>
      <c r="K534" s="80" t="s">
        <v>651</v>
      </c>
      <c r="L534" s="50" t="s">
        <v>651</v>
      </c>
      <c r="M534" s="50" t="s">
        <v>651</v>
      </c>
      <c r="N534" s="50">
        <v>1</v>
      </c>
      <c r="O534" s="166">
        <f t="shared" si="44"/>
        <v>500</v>
      </c>
      <c r="P534" s="50" t="s">
        <v>742</v>
      </c>
    </row>
    <row r="535" spans="1:16" ht="22.5" x14ac:dyDescent="0.25">
      <c r="A535" s="50">
        <v>99</v>
      </c>
      <c r="B535" s="348"/>
      <c r="C535" s="348" t="s">
        <v>772</v>
      </c>
      <c r="D535" s="42" t="s">
        <v>63</v>
      </c>
      <c r="E535" s="166">
        <v>15000</v>
      </c>
      <c r="F535" s="80" t="s">
        <v>651</v>
      </c>
      <c r="G535" s="80" t="s">
        <v>651</v>
      </c>
      <c r="H535" s="80" t="s">
        <v>651</v>
      </c>
      <c r="I535" s="80" t="s">
        <v>651</v>
      </c>
      <c r="J535" s="80" t="s">
        <v>651</v>
      </c>
      <c r="K535" s="80" t="s">
        <v>651</v>
      </c>
      <c r="L535" s="50" t="s">
        <v>651</v>
      </c>
      <c r="M535" s="50" t="s">
        <v>651</v>
      </c>
      <c r="N535" s="383">
        <v>4</v>
      </c>
      <c r="O535" s="166">
        <f t="shared" si="44"/>
        <v>60000</v>
      </c>
      <c r="P535" s="50" t="s">
        <v>651</v>
      </c>
    </row>
    <row r="536" spans="1:16" x14ac:dyDescent="0.25">
      <c r="A536" s="50">
        <v>100</v>
      </c>
      <c r="B536" s="94"/>
      <c r="C536" s="94" t="s">
        <v>773</v>
      </c>
      <c r="D536" s="80" t="s">
        <v>53</v>
      </c>
      <c r="E536" s="166">
        <v>100</v>
      </c>
      <c r="F536" s="80" t="s">
        <v>651</v>
      </c>
      <c r="G536" s="80" t="s">
        <v>651</v>
      </c>
      <c r="H536" s="80" t="s">
        <v>651</v>
      </c>
      <c r="I536" s="80" t="s">
        <v>651</v>
      </c>
      <c r="J536" s="80" t="s">
        <v>651</v>
      </c>
      <c r="K536" s="80" t="s">
        <v>651</v>
      </c>
      <c r="L536" s="50" t="s">
        <v>651</v>
      </c>
      <c r="M536" s="50" t="s">
        <v>651</v>
      </c>
      <c r="N536" s="80">
        <v>4</v>
      </c>
      <c r="O536" s="166">
        <f t="shared" si="44"/>
        <v>400</v>
      </c>
      <c r="P536" s="50" t="s">
        <v>651</v>
      </c>
    </row>
    <row r="537" spans="1:16" x14ac:dyDescent="0.25">
      <c r="A537" s="50">
        <v>101</v>
      </c>
      <c r="B537" s="94"/>
      <c r="C537" s="94" t="s">
        <v>774</v>
      </c>
      <c r="D537" s="80" t="s">
        <v>53</v>
      </c>
      <c r="E537" s="166">
        <v>2000</v>
      </c>
      <c r="F537" s="80" t="s">
        <v>651</v>
      </c>
      <c r="G537" s="80" t="s">
        <v>651</v>
      </c>
      <c r="H537" s="80" t="s">
        <v>651</v>
      </c>
      <c r="I537" s="80" t="s">
        <v>651</v>
      </c>
      <c r="J537" s="80" t="s">
        <v>651</v>
      </c>
      <c r="K537" s="80" t="s">
        <v>651</v>
      </c>
      <c r="L537" s="50" t="s">
        <v>651</v>
      </c>
      <c r="M537" s="50" t="s">
        <v>651</v>
      </c>
      <c r="N537" s="80">
        <v>1</v>
      </c>
      <c r="O537" s="166">
        <f t="shared" si="44"/>
        <v>2000</v>
      </c>
      <c r="P537" s="50" t="s">
        <v>651</v>
      </c>
    </row>
    <row r="538" spans="1:16" x14ac:dyDescent="0.25">
      <c r="A538" s="50">
        <v>102</v>
      </c>
      <c r="B538" s="348"/>
      <c r="C538" s="94" t="s">
        <v>775</v>
      </c>
      <c r="D538" s="80" t="s">
        <v>659</v>
      </c>
      <c r="E538" s="97">
        <v>15</v>
      </c>
      <c r="F538" s="80" t="s">
        <v>651</v>
      </c>
      <c r="G538" s="80" t="s">
        <v>651</v>
      </c>
      <c r="H538" s="80" t="s">
        <v>651</v>
      </c>
      <c r="I538" s="80" t="s">
        <v>651</v>
      </c>
      <c r="J538" s="80" t="s">
        <v>651</v>
      </c>
      <c r="K538" s="80" t="s">
        <v>651</v>
      </c>
      <c r="L538" s="50" t="s">
        <v>651</v>
      </c>
      <c r="M538" s="50" t="s">
        <v>651</v>
      </c>
      <c r="N538" s="80">
        <v>40</v>
      </c>
      <c r="O538" s="166">
        <f t="shared" si="44"/>
        <v>600</v>
      </c>
      <c r="P538" s="50" t="s">
        <v>651</v>
      </c>
    </row>
    <row r="539" spans="1:16" x14ac:dyDescent="0.25">
      <c r="A539" s="50">
        <v>103</v>
      </c>
      <c r="B539" s="348"/>
      <c r="C539" s="94" t="s">
        <v>776</v>
      </c>
      <c r="D539" s="80" t="s">
        <v>628</v>
      </c>
      <c r="E539" s="97">
        <v>15000</v>
      </c>
      <c r="F539" s="80" t="s">
        <v>651</v>
      </c>
      <c r="G539" s="80" t="s">
        <v>651</v>
      </c>
      <c r="H539" s="80" t="s">
        <v>651</v>
      </c>
      <c r="I539" s="80" t="s">
        <v>651</v>
      </c>
      <c r="J539" s="80" t="s">
        <v>651</v>
      </c>
      <c r="K539" s="80" t="s">
        <v>651</v>
      </c>
      <c r="L539" s="50" t="s">
        <v>651</v>
      </c>
      <c r="M539" s="50" t="s">
        <v>651</v>
      </c>
      <c r="N539" s="80">
        <v>0.8</v>
      </c>
      <c r="O539" s="166">
        <f t="shared" si="44"/>
        <v>12000</v>
      </c>
      <c r="P539" s="50" t="s">
        <v>651</v>
      </c>
    </row>
    <row r="540" spans="1:16" x14ac:dyDescent="0.25">
      <c r="A540" s="50">
        <v>104</v>
      </c>
      <c r="B540" s="381"/>
      <c r="C540" s="386" t="s">
        <v>777</v>
      </c>
      <c r="D540" s="80" t="s">
        <v>53</v>
      </c>
      <c r="E540" s="97">
        <v>200</v>
      </c>
      <c r="F540" s="80" t="s">
        <v>651</v>
      </c>
      <c r="G540" s="80" t="s">
        <v>651</v>
      </c>
      <c r="H540" s="80" t="s">
        <v>651</v>
      </c>
      <c r="I540" s="80" t="s">
        <v>651</v>
      </c>
      <c r="J540" s="80" t="s">
        <v>651</v>
      </c>
      <c r="K540" s="80" t="s">
        <v>651</v>
      </c>
      <c r="L540" s="50" t="s">
        <v>651</v>
      </c>
      <c r="M540" s="50" t="s">
        <v>651</v>
      </c>
      <c r="N540" s="80">
        <v>1</v>
      </c>
      <c r="O540" s="166">
        <f t="shared" si="44"/>
        <v>200</v>
      </c>
      <c r="P540" s="50" t="s">
        <v>651</v>
      </c>
    </row>
    <row r="541" spans="1:16" x14ac:dyDescent="0.25">
      <c r="A541" s="50">
        <v>105</v>
      </c>
      <c r="B541" s="381"/>
      <c r="C541" s="386" t="s">
        <v>778</v>
      </c>
      <c r="D541" s="80" t="s">
        <v>315</v>
      </c>
      <c r="E541" s="97">
        <v>50000</v>
      </c>
      <c r="F541" s="80" t="s">
        <v>651</v>
      </c>
      <c r="G541" s="80" t="s">
        <v>651</v>
      </c>
      <c r="H541" s="80" t="s">
        <v>651</v>
      </c>
      <c r="I541" s="80" t="s">
        <v>651</v>
      </c>
      <c r="J541" s="80" t="s">
        <v>651</v>
      </c>
      <c r="K541" s="80" t="s">
        <v>651</v>
      </c>
      <c r="L541" s="50" t="s">
        <v>651</v>
      </c>
      <c r="M541" s="50" t="s">
        <v>651</v>
      </c>
      <c r="N541" s="80">
        <v>0.7</v>
      </c>
      <c r="O541" s="166">
        <f t="shared" si="44"/>
        <v>35000</v>
      </c>
      <c r="P541" s="50" t="s">
        <v>651</v>
      </c>
    </row>
    <row r="542" spans="1:16" x14ac:dyDescent="0.25">
      <c r="A542" s="50">
        <v>106</v>
      </c>
      <c r="B542" s="381"/>
      <c r="C542" s="386" t="s">
        <v>779</v>
      </c>
      <c r="D542" s="80" t="s">
        <v>315</v>
      </c>
      <c r="E542" s="97">
        <v>15000</v>
      </c>
      <c r="F542" s="80" t="s">
        <v>651</v>
      </c>
      <c r="G542" s="97" t="s">
        <v>651</v>
      </c>
      <c r="H542" s="80" t="s">
        <v>651</v>
      </c>
      <c r="I542" s="80" t="s">
        <v>651</v>
      </c>
      <c r="J542" s="80" t="s">
        <v>651</v>
      </c>
      <c r="K542" s="80" t="s">
        <v>651</v>
      </c>
      <c r="L542" s="50" t="s">
        <v>651</v>
      </c>
      <c r="M542" s="50" t="s">
        <v>651</v>
      </c>
      <c r="N542" s="80">
        <v>0.2</v>
      </c>
      <c r="O542" s="166">
        <f t="shared" si="44"/>
        <v>3000</v>
      </c>
      <c r="P542" s="50" t="s">
        <v>651</v>
      </c>
    </row>
    <row r="543" spans="1:16" ht="90" x14ac:dyDescent="0.25">
      <c r="A543" s="50">
        <v>107</v>
      </c>
      <c r="B543" s="348"/>
      <c r="C543" s="348" t="s">
        <v>780</v>
      </c>
      <c r="D543" s="42" t="s">
        <v>53</v>
      </c>
      <c r="E543" s="166">
        <v>3000</v>
      </c>
      <c r="F543" s="80" t="s">
        <v>651</v>
      </c>
      <c r="G543" s="97" t="s">
        <v>651</v>
      </c>
      <c r="H543" s="80" t="s">
        <v>651</v>
      </c>
      <c r="I543" s="80" t="s">
        <v>651</v>
      </c>
      <c r="J543" s="80" t="s">
        <v>651</v>
      </c>
      <c r="K543" s="80" t="s">
        <v>651</v>
      </c>
      <c r="L543" s="50" t="s">
        <v>651</v>
      </c>
      <c r="M543" s="50" t="s">
        <v>651</v>
      </c>
      <c r="N543" s="80">
        <v>1</v>
      </c>
      <c r="O543" s="166">
        <f t="shared" si="44"/>
        <v>3000</v>
      </c>
      <c r="P543" s="50" t="s">
        <v>742</v>
      </c>
    </row>
    <row r="544" spans="1:16" ht="56.25" x14ac:dyDescent="0.25">
      <c r="A544" s="50">
        <v>108</v>
      </c>
      <c r="B544" s="348"/>
      <c r="C544" s="348" t="s">
        <v>781</v>
      </c>
      <c r="D544" s="42" t="s">
        <v>53</v>
      </c>
      <c r="E544" s="166">
        <v>1500</v>
      </c>
      <c r="F544" s="80" t="s">
        <v>651</v>
      </c>
      <c r="G544" s="97" t="s">
        <v>651</v>
      </c>
      <c r="H544" s="80" t="s">
        <v>651</v>
      </c>
      <c r="I544" s="80" t="s">
        <v>651</v>
      </c>
      <c r="J544" s="80" t="s">
        <v>651</v>
      </c>
      <c r="K544" s="80" t="s">
        <v>651</v>
      </c>
      <c r="L544" s="50" t="s">
        <v>651</v>
      </c>
      <c r="M544" s="50" t="s">
        <v>651</v>
      </c>
      <c r="N544" s="80">
        <v>2</v>
      </c>
      <c r="O544" s="166">
        <f t="shared" si="44"/>
        <v>3000</v>
      </c>
      <c r="P544" s="50" t="s">
        <v>742</v>
      </c>
    </row>
    <row r="545" spans="1:16" ht="33.75" x14ac:dyDescent="0.25">
      <c r="A545" s="50">
        <v>109</v>
      </c>
      <c r="B545" s="348"/>
      <c r="C545" s="348" t="s">
        <v>770</v>
      </c>
      <c r="D545" s="42" t="s">
        <v>53</v>
      </c>
      <c r="E545" s="166">
        <v>500</v>
      </c>
      <c r="F545" s="80" t="s">
        <v>651</v>
      </c>
      <c r="G545" s="97" t="s">
        <v>651</v>
      </c>
      <c r="H545" s="80" t="s">
        <v>651</v>
      </c>
      <c r="I545" s="80" t="s">
        <v>651</v>
      </c>
      <c r="J545" s="80" t="s">
        <v>651</v>
      </c>
      <c r="K545" s="80" t="s">
        <v>651</v>
      </c>
      <c r="L545" s="50" t="s">
        <v>651</v>
      </c>
      <c r="M545" s="50" t="s">
        <v>651</v>
      </c>
      <c r="N545" s="80">
        <v>1</v>
      </c>
      <c r="O545" s="166">
        <f t="shared" si="44"/>
        <v>500</v>
      </c>
      <c r="P545" s="50" t="s">
        <v>651</v>
      </c>
    </row>
    <row r="546" spans="1:16" ht="45" x14ac:dyDescent="0.25">
      <c r="A546" s="50">
        <v>110</v>
      </c>
      <c r="B546" s="348"/>
      <c r="C546" s="348" t="s">
        <v>745</v>
      </c>
      <c r="D546" s="42" t="s">
        <v>53</v>
      </c>
      <c r="E546" s="166">
        <v>1500</v>
      </c>
      <c r="F546" s="80" t="s">
        <v>651</v>
      </c>
      <c r="G546" s="97" t="s">
        <v>651</v>
      </c>
      <c r="H546" s="80" t="s">
        <v>651</v>
      </c>
      <c r="I546" s="80" t="s">
        <v>651</v>
      </c>
      <c r="J546" s="80" t="s">
        <v>651</v>
      </c>
      <c r="K546" s="80" t="s">
        <v>651</v>
      </c>
      <c r="L546" s="50" t="s">
        <v>651</v>
      </c>
      <c r="M546" s="50" t="s">
        <v>651</v>
      </c>
      <c r="N546" s="80">
        <v>1</v>
      </c>
      <c r="O546" s="166">
        <f t="shared" si="44"/>
        <v>1500</v>
      </c>
      <c r="P546" s="50" t="s">
        <v>651</v>
      </c>
    </row>
    <row r="547" spans="1:16" ht="45" x14ac:dyDescent="0.25">
      <c r="A547" s="50">
        <v>111</v>
      </c>
      <c r="B547" s="348"/>
      <c r="C547" s="348" t="s">
        <v>782</v>
      </c>
      <c r="D547" s="42" t="s">
        <v>53</v>
      </c>
      <c r="E547" s="80">
        <v>50</v>
      </c>
      <c r="F547" s="80" t="s">
        <v>651</v>
      </c>
      <c r="G547" s="97" t="s">
        <v>651</v>
      </c>
      <c r="H547" s="80"/>
      <c r="I547" s="80"/>
      <c r="J547" s="80"/>
      <c r="K547" s="80"/>
      <c r="L547" s="50"/>
      <c r="M547" s="50"/>
      <c r="N547" s="80">
        <v>55</v>
      </c>
      <c r="O547" s="166">
        <f t="shared" si="44"/>
        <v>2750</v>
      </c>
      <c r="P547" s="50"/>
    </row>
    <row r="548" spans="1:16" ht="67.5" x14ac:dyDescent="0.25">
      <c r="A548" s="50">
        <v>112</v>
      </c>
      <c r="B548" s="348"/>
      <c r="C548" s="348" t="s">
        <v>783</v>
      </c>
      <c r="D548" s="42" t="s">
        <v>53</v>
      </c>
      <c r="E548" s="50">
        <v>2000</v>
      </c>
      <c r="F548" s="80" t="s">
        <v>651</v>
      </c>
      <c r="G548" s="97" t="s">
        <v>651</v>
      </c>
      <c r="H548" s="80"/>
      <c r="I548" s="80"/>
      <c r="J548" s="80"/>
      <c r="K548" s="80"/>
      <c r="L548" s="50"/>
      <c r="M548" s="50"/>
      <c r="N548" s="80">
        <v>1</v>
      </c>
      <c r="O548" s="166">
        <f t="shared" si="44"/>
        <v>2000</v>
      </c>
      <c r="P548" s="50"/>
    </row>
    <row r="549" spans="1:16" x14ac:dyDescent="0.25">
      <c r="A549" s="94"/>
      <c r="B549" s="387" t="s">
        <v>784</v>
      </c>
      <c r="C549" s="387"/>
      <c r="D549" s="387"/>
      <c r="E549" s="387"/>
      <c r="F549" s="387"/>
      <c r="G549" s="97">
        <f>SUM(G437:G542)</f>
        <v>2233268.6200719997</v>
      </c>
      <c r="H549" s="80" t="s">
        <v>651</v>
      </c>
      <c r="I549" s="97">
        <f>SUM(I503:I542)</f>
        <v>29000</v>
      </c>
      <c r="J549" s="80" t="s">
        <v>651</v>
      </c>
      <c r="K549" s="80" t="s">
        <v>651</v>
      </c>
      <c r="L549" s="50" t="s">
        <v>651</v>
      </c>
      <c r="M549" s="97">
        <f>SUM(M512:M542)</f>
        <v>87900</v>
      </c>
      <c r="N549" s="50" t="s">
        <v>651</v>
      </c>
      <c r="O549" s="97">
        <f>SUM(O526:O548)</f>
        <v>164726.9</v>
      </c>
      <c r="P549" s="50" t="s">
        <v>651</v>
      </c>
    </row>
    <row r="550" spans="1:16" x14ac:dyDescent="0.25">
      <c r="A550" s="94"/>
      <c r="B550" s="387" t="s">
        <v>785</v>
      </c>
      <c r="C550" s="387"/>
      <c r="D550" s="387"/>
      <c r="E550" s="387"/>
      <c r="F550" s="387"/>
      <c r="G550" s="388">
        <f>G549+I549+M549+O549</f>
        <v>2514895.5200719996</v>
      </c>
      <c r="H550" s="388"/>
      <c r="I550" s="388"/>
      <c r="J550" s="388"/>
      <c r="K550" s="388"/>
      <c r="L550" s="388"/>
      <c r="M550" s="388"/>
      <c r="N550" s="388"/>
      <c r="O550" s="388"/>
      <c r="P550" s="388"/>
    </row>
    <row r="552" spans="1:16" x14ac:dyDescent="0.25">
      <c r="A552" s="389" t="s">
        <v>1756</v>
      </c>
      <c r="B552" s="389"/>
      <c r="C552" s="389"/>
      <c r="D552" s="389"/>
      <c r="E552" s="389"/>
      <c r="F552" s="389"/>
      <c r="G552" s="389"/>
      <c r="H552" s="389"/>
      <c r="I552" s="389"/>
      <c r="J552" s="389"/>
      <c r="K552" s="389"/>
      <c r="L552" s="389"/>
      <c r="M552" s="389"/>
      <c r="N552" s="389"/>
      <c r="O552" s="389"/>
      <c r="P552" s="389"/>
    </row>
    <row r="553" spans="1:16" x14ac:dyDescent="0.25">
      <c r="A553" s="390" t="s">
        <v>643</v>
      </c>
      <c r="B553" s="390" t="s">
        <v>249</v>
      </c>
      <c r="C553" s="390" t="s">
        <v>786</v>
      </c>
      <c r="D553" s="390" t="s">
        <v>7</v>
      </c>
      <c r="E553" s="390" t="s">
        <v>787</v>
      </c>
      <c r="F553" s="391" t="s">
        <v>9</v>
      </c>
      <c r="G553" s="392"/>
      <c r="H553" s="391" t="s">
        <v>417</v>
      </c>
      <c r="I553" s="392"/>
      <c r="J553" s="391" t="s">
        <v>418</v>
      </c>
      <c r="K553" s="392"/>
      <c r="L553" s="391" t="s">
        <v>12</v>
      </c>
      <c r="M553" s="392"/>
      <c r="N553" s="391" t="s">
        <v>13</v>
      </c>
      <c r="O553" s="392"/>
      <c r="P553" s="390" t="s">
        <v>14</v>
      </c>
    </row>
    <row r="554" spans="1:16" ht="33.75" x14ac:dyDescent="0.25">
      <c r="A554" s="393"/>
      <c r="B554" s="393"/>
      <c r="C554" s="393"/>
      <c r="D554" s="393"/>
      <c r="E554" s="393"/>
      <c r="F554" s="394" t="s">
        <v>15</v>
      </c>
      <c r="G554" s="394" t="s">
        <v>788</v>
      </c>
      <c r="H554" s="394" t="s">
        <v>15</v>
      </c>
      <c r="I554" s="394" t="s">
        <v>788</v>
      </c>
      <c r="J554" s="394" t="s">
        <v>15</v>
      </c>
      <c r="K554" s="394" t="s">
        <v>788</v>
      </c>
      <c r="L554" s="394" t="s">
        <v>15</v>
      </c>
      <c r="M554" s="394" t="s">
        <v>788</v>
      </c>
      <c r="N554" s="394" t="s">
        <v>15</v>
      </c>
      <c r="O554" s="394" t="s">
        <v>788</v>
      </c>
      <c r="P554" s="393"/>
    </row>
    <row r="555" spans="1:16" ht="22.5" x14ac:dyDescent="0.25">
      <c r="A555" s="369">
        <v>1</v>
      </c>
      <c r="B555" s="369" t="s">
        <v>789</v>
      </c>
      <c r="C555" s="395" t="s">
        <v>790</v>
      </c>
      <c r="D555" s="396" t="s">
        <v>126</v>
      </c>
      <c r="E555" s="397">
        <v>35313.199999999997</v>
      </c>
      <c r="F555" s="398">
        <v>1.488</v>
      </c>
      <c r="G555" s="398">
        <f>F555*E555</f>
        <v>52546.041599999997</v>
      </c>
      <c r="H555" s="399"/>
      <c r="I555" s="398"/>
      <c r="J555" s="399"/>
      <c r="K555" s="399"/>
      <c r="L555" s="399"/>
      <c r="M555" s="398"/>
      <c r="N555" s="399"/>
      <c r="O555" s="399"/>
      <c r="P555" s="400">
        <f t="shared" ref="P555:P601" si="45">G555+I555+K555+M555+O555</f>
        <v>52546.041599999997</v>
      </c>
    </row>
    <row r="556" spans="1:16" ht="22.5" x14ac:dyDescent="0.25">
      <c r="A556" s="369">
        <v>2</v>
      </c>
      <c r="B556" s="369" t="s">
        <v>791</v>
      </c>
      <c r="C556" s="395" t="s">
        <v>792</v>
      </c>
      <c r="D556" s="396" t="s">
        <v>126</v>
      </c>
      <c r="E556" s="397">
        <v>35313</v>
      </c>
      <c r="F556" s="398">
        <v>0.32500000000000001</v>
      </c>
      <c r="G556" s="398">
        <f>F556*E556</f>
        <v>11476.725</v>
      </c>
      <c r="H556" s="399"/>
      <c r="I556" s="398"/>
      <c r="J556" s="399"/>
      <c r="K556" s="398"/>
      <c r="L556" s="399"/>
      <c r="M556" s="398"/>
      <c r="N556" s="399"/>
      <c r="O556" s="399"/>
      <c r="P556" s="400">
        <f t="shared" si="45"/>
        <v>11476.725</v>
      </c>
    </row>
    <row r="557" spans="1:16" ht="22.5" x14ac:dyDescent="0.25">
      <c r="A557" s="369">
        <v>3</v>
      </c>
      <c r="B557" s="369" t="s">
        <v>793</v>
      </c>
      <c r="C557" s="395" t="s">
        <v>794</v>
      </c>
      <c r="D557" s="396" t="s">
        <v>554</v>
      </c>
      <c r="E557" s="397">
        <v>81492</v>
      </c>
      <c r="F557" s="398"/>
      <c r="G557" s="398"/>
      <c r="H557" s="399"/>
      <c r="I557" s="398"/>
      <c r="J557" s="399"/>
      <c r="K557" s="399"/>
      <c r="L557" s="399"/>
      <c r="M557" s="398"/>
      <c r="N557" s="398">
        <v>0.55100000000000005</v>
      </c>
      <c r="O557" s="398">
        <f>E557*N557</f>
        <v>44902.092000000004</v>
      </c>
      <c r="P557" s="400">
        <f t="shared" si="45"/>
        <v>44902.092000000004</v>
      </c>
    </row>
    <row r="558" spans="1:16" ht="22.5" x14ac:dyDescent="0.25">
      <c r="A558" s="369">
        <v>4</v>
      </c>
      <c r="B558" s="369" t="s">
        <v>47</v>
      </c>
      <c r="C558" s="395" t="s">
        <v>795</v>
      </c>
      <c r="D558" s="396" t="s">
        <v>554</v>
      </c>
      <c r="E558" s="397">
        <v>38038</v>
      </c>
      <c r="F558" s="398">
        <v>0.31900000000000001</v>
      </c>
      <c r="G558" s="398">
        <f>F558*E558</f>
        <v>12134.121999999999</v>
      </c>
      <c r="H558" s="399"/>
      <c r="I558" s="398"/>
      <c r="J558" s="399"/>
      <c r="K558" s="399"/>
      <c r="L558" s="399"/>
      <c r="M558" s="398"/>
      <c r="N558" s="399"/>
      <c r="O558" s="398"/>
      <c r="P558" s="400">
        <f t="shared" si="45"/>
        <v>12134.121999999999</v>
      </c>
    </row>
    <row r="559" spans="1:16" ht="33.75" x14ac:dyDescent="0.25">
      <c r="A559" s="369">
        <v>5</v>
      </c>
      <c r="B559" s="369" t="s">
        <v>796</v>
      </c>
      <c r="C559" s="395" t="s">
        <v>797</v>
      </c>
      <c r="D559" s="396" t="s">
        <v>22</v>
      </c>
      <c r="E559" s="397">
        <v>2390</v>
      </c>
      <c r="F559" s="399">
        <v>1</v>
      </c>
      <c r="G559" s="398">
        <f>F559*E559</f>
        <v>2390</v>
      </c>
      <c r="H559" s="399"/>
      <c r="I559" s="398"/>
      <c r="J559" s="399"/>
      <c r="K559" s="399"/>
      <c r="L559" s="399"/>
      <c r="M559" s="398"/>
      <c r="N559" s="399"/>
      <c r="O559" s="398"/>
      <c r="P559" s="400">
        <f t="shared" si="45"/>
        <v>2390</v>
      </c>
    </row>
    <row r="560" spans="1:16" ht="33.75" x14ac:dyDescent="0.25">
      <c r="A560" s="369">
        <v>6</v>
      </c>
      <c r="B560" s="369" t="s">
        <v>798</v>
      </c>
      <c r="C560" s="395" t="s">
        <v>799</v>
      </c>
      <c r="D560" s="396" t="s">
        <v>22</v>
      </c>
      <c r="E560" s="397">
        <v>170000</v>
      </c>
      <c r="F560" s="399">
        <v>2</v>
      </c>
      <c r="G560" s="398">
        <f>F560*E560</f>
        <v>340000</v>
      </c>
      <c r="H560" s="399"/>
      <c r="I560" s="398"/>
      <c r="J560" s="399"/>
      <c r="K560" s="399"/>
      <c r="L560" s="399"/>
      <c r="M560" s="398"/>
      <c r="N560" s="399"/>
      <c r="O560" s="398"/>
      <c r="P560" s="400">
        <f t="shared" si="45"/>
        <v>340000</v>
      </c>
    </row>
    <row r="561" spans="1:16" ht="45" x14ac:dyDescent="0.25">
      <c r="A561" s="369">
        <v>7</v>
      </c>
      <c r="B561" s="369"/>
      <c r="C561" s="395" t="s">
        <v>800</v>
      </c>
      <c r="D561" s="396" t="s">
        <v>22</v>
      </c>
      <c r="E561" s="397">
        <v>5300</v>
      </c>
      <c r="F561" s="399">
        <v>1</v>
      </c>
      <c r="G561" s="398">
        <f>F561*E561</f>
        <v>5300</v>
      </c>
      <c r="H561" s="399"/>
      <c r="I561" s="398"/>
      <c r="J561" s="399"/>
      <c r="K561" s="399"/>
      <c r="L561" s="399"/>
      <c r="M561" s="398"/>
      <c r="N561" s="399"/>
      <c r="O561" s="398"/>
      <c r="P561" s="400">
        <f t="shared" si="45"/>
        <v>5300</v>
      </c>
    </row>
    <row r="562" spans="1:16" ht="45" x14ac:dyDescent="0.25">
      <c r="A562" s="369">
        <v>8</v>
      </c>
      <c r="B562" s="369"/>
      <c r="C562" s="395" t="s">
        <v>801</v>
      </c>
      <c r="D562" s="396" t="s">
        <v>22</v>
      </c>
      <c r="E562" s="397">
        <v>13900</v>
      </c>
      <c r="F562" s="399"/>
      <c r="G562" s="398"/>
      <c r="H562" s="399"/>
      <c r="I562" s="398"/>
      <c r="J562" s="399"/>
      <c r="K562" s="399"/>
      <c r="L562" s="399"/>
      <c r="M562" s="398"/>
      <c r="N562" s="399">
        <v>1</v>
      </c>
      <c r="O562" s="398">
        <f>E562*N562</f>
        <v>13900</v>
      </c>
      <c r="P562" s="400">
        <f t="shared" si="45"/>
        <v>13900</v>
      </c>
    </row>
    <row r="563" spans="1:16" ht="33.75" x14ac:dyDescent="0.25">
      <c r="A563" s="369">
        <v>9</v>
      </c>
      <c r="B563" s="369" t="s">
        <v>802</v>
      </c>
      <c r="C563" s="395" t="s">
        <v>803</v>
      </c>
      <c r="D563" s="396" t="s">
        <v>22</v>
      </c>
      <c r="E563" s="397">
        <v>15000</v>
      </c>
      <c r="F563" s="399">
        <v>1</v>
      </c>
      <c r="G563" s="398">
        <f>F563*E563</f>
        <v>15000</v>
      </c>
      <c r="H563" s="399"/>
      <c r="I563" s="398"/>
      <c r="J563" s="399"/>
      <c r="K563" s="399"/>
      <c r="L563" s="399"/>
      <c r="M563" s="398"/>
      <c r="N563" s="399"/>
      <c r="O563" s="398"/>
      <c r="P563" s="400">
        <f t="shared" si="45"/>
        <v>15000</v>
      </c>
    </row>
    <row r="564" spans="1:16" ht="56.25" x14ac:dyDescent="0.25">
      <c r="A564" s="369">
        <v>10</v>
      </c>
      <c r="B564" s="369" t="s">
        <v>804</v>
      </c>
      <c r="C564" s="395" t="s">
        <v>805</v>
      </c>
      <c r="D564" s="396" t="s">
        <v>22</v>
      </c>
      <c r="E564" s="397">
        <v>70000</v>
      </c>
      <c r="F564" s="399"/>
      <c r="G564" s="398"/>
      <c r="H564" s="399">
        <v>1</v>
      </c>
      <c r="I564" s="398">
        <f>H564*E564</f>
        <v>70000</v>
      </c>
      <c r="J564" s="399"/>
      <c r="K564" s="399"/>
      <c r="L564" s="399"/>
      <c r="M564" s="398"/>
      <c r="N564" s="399"/>
      <c r="O564" s="398"/>
      <c r="P564" s="400">
        <f t="shared" si="45"/>
        <v>70000</v>
      </c>
    </row>
    <row r="565" spans="1:16" ht="33.75" x14ac:dyDescent="0.25">
      <c r="A565" s="369">
        <v>11</v>
      </c>
      <c r="B565" s="369"/>
      <c r="C565" s="395" t="s">
        <v>806</v>
      </c>
      <c r="D565" s="396" t="s">
        <v>22</v>
      </c>
      <c r="E565" s="397">
        <v>18360</v>
      </c>
      <c r="F565" s="399"/>
      <c r="G565" s="398"/>
      <c r="H565" s="399"/>
      <c r="I565" s="398"/>
      <c r="J565" s="399"/>
      <c r="K565" s="399"/>
      <c r="L565" s="399"/>
      <c r="M565" s="398"/>
      <c r="N565" s="399">
        <v>1</v>
      </c>
      <c r="O565" s="398">
        <f>E565*N565</f>
        <v>18360</v>
      </c>
      <c r="P565" s="400">
        <f t="shared" si="45"/>
        <v>18360</v>
      </c>
    </row>
    <row r="566" spans="1:16" ht="33.75" x14ac:dyDescent="0.25">
      <c r="A566" s="369">
        <v>12</v>
      </c>
      <c r="B566" s="369"/>
      <c r="C566" s="395" t="s">
        <v>807</v>
      </c>
      <c r="D566" s="396" t="s">
        <v>22</v>
      </c>
      <c r="E566" s="397">
        <v>6000</v>
      </c>
      <c r="F566" s="399"/>
      <c r="G566" s="398"/>
      <c r="H566" s="399">
        <v>3</v>
      </c>
      <c r="I566" s="398">
        <f>H566*E566</f>
        <v>18000</v>
      </c>
      <c r="J566" s="399"/>
      <c r="K566" s="399"/>
      <c r="L566" s="399"/>
      <c r="M566" s="398"/>
      <c r="N566" s="399"/>
      <c r="O566" s="398">
        <f>E566*N566</f>
        <v>0</v>
      </c>
      <c r="P566" s="400">
        <f t="shared" si="45"/>
        <v>18000</v>
      </c>
    </row>
    <row r="567" spans="1:16" ht="33.75" x14ac:dyDescent="0.25">
      <c r="A567" s="369">
        <v>13</v>
      </c>
      <c r="B567" s="369" t="s">
        <v>808</v>
      </c>
      <c r="C567" s="395" t="s">
        <v>809</v>
      </c>
      <c r="D567" s="396" t="s">
        <v>22</v>
      </c>
      <c r="E567" s="397">
        <v>1000</v>
      </c>
      <c r="F567" s="399"/>
      <c r="G567" s="398"/>
      <c r="H567" s="399"/>
      <c r="I567" s="398"/>
      <c r="J567" s="399"/>
      <c r="K567" s="399"/>
      <c r="L567" s="399"/>
      <c r="M567" s="398"/>
      <c r="N567" s="399">
        <v>1</v>
      </c>
      <c r="O567" s="398">
        <f>E567*N567</f>
        <v>1000</v>
      </c>
      <c r="P567" s="400">
        <f t="shared" si="45"/>
        <v>1000</v>
      </c>
    </row>
    <row r="568" spans="1:16" ht="45" x14ac:dyDescent="0.25">
      <c r="A568" s="369">
        <v>14</v>
      </c>
      <c r="B568" s="369" t="s">
        <v>810</v>
      </c>
      <c r="C568" s="395" t="s">
        <v>811</v>
      </c>
      <c r="D568" s="396" t="s">
        <v>22</v>
      </c>
      <c r="E568" s="401">
        <v>5000</v>
      </c>
      <c r="F568" s="399"/>
      <c r="G568" s="398"/>
      <c r="H568" s="399"/>
      <c r="I568" s="398"/>
      <c r="J568" s="399"/>
      <c r="K568" s="399"/>
      <c r="L568" s="399"/>
      <c r="M568" s="398"/>
      <c r="N568" s="399">
        <v>3</v>
      </c>
      <c r="O568" s="398">
        <f>N568*E568</f>
        <v>15000</v>
      </c>
      <c r="P568" s="400">
        <f t="shared" si="45"/>
        <v>15000</v>
      </c>
    </row>
    <row r="569" spans="1:16" ht="33.75" x14ac:dyDescent="0.25">
      <c r="A569" s="369">
        <v>15</v>
      </c>
      <c r="B569" s="369" t="s">
        <v>812</v>
      </c>
      <c r="C569" s="395" t="s">
        <v>813</v>
      </c>
      <c r="D569" s="396" t="s">
        <v>22</v>
      </c>
      <c r="E569" s="397">
        <v>50</v>
      </c>
      <c r="F569" s="399"/>
      <c r="G569" s="398"/>
      <c r="H569" s="399"/>
      <c r="I569" s="398"/>
      <c r="J569" s="399"/>
      <c r="K569" s="399"/>
      <c r="L569" s="399"/>
      <c r="M569" s="398"/>
      <c r="N569" s="399">
        <v>3</v>
      </c>
      <c r="O569" s="398">
        <f>N569*E569</f>
        <v>150</v>
      </c>
      <c r="P569" s="400">
        <f t="shared" si="45"/>
        <v>150</v>
      </c>
    </row>
    <row r="570" spans="1:16" ht="22.5" x14ac:dyDescent="0.25">
      <c r="A570" s="369">
        <v>16</v>
      </c>
      <c r="B570" s="369" t="s">
        <v>68</v>
      </c>
      <c r="C570" s="395" t="s">
        <v>814</v>
      </c>
      <c r="D570" s="396" t="s">
        <v>22</v>
      </c>
      <c r="E570" s="397">
        <v>200</v>
      </c>
      <c r="F570" s="399">
        <v>47</v>
      </c>
      <c r="G570" s="398">
        <f>F570*E570</f>
        <v>9400</v>
      </c>
      <c r="H570" s="399"/>
      <c r="I570" s="398"/>
      <c r="J570" s="399"/>
      <c r="K570" s="399"/>
      <c r="L570" s="399"/>
      <c r="M570" s="398"/>
      <c r="N570" s="399">
        <v>72</v>
      </c>
      <c r="O570" s="398">
        <f>N570*E570</f>
        <v>14400</v>
      </c>
      <c r="P570" s="400">
        <f t="shared" si="45"/>
        <v>23800</v>
      </c>
    </row>
    <row r="571" spans="1:16" ht="56.25" x14ac:dyDescent="0.25">
      <c r="A571" s="369">
        <v>17</v>
      </c>
      <c r="B571" s="369" t="s">
        <v>815</v>
      </c>
      <c r="C571" s="395" t="s">
        <v>816</v>
      </c>
      <c r="D571" s="396" t="s">
        <v>22</v>
      </c>
      <c r="E571" s="397">
        <v>500</v>
      </c>
      <c r="F571" s="399"/>
      <c r="G571" s="398"/>
      <c r="H571" s="399"/>
      <c r="I571" s="398"/>
      <c r="J571" s="399"/>
      <c r="K571" s="399"/>
      <c r="L571" s="399"/>
      <c r="M571" s="398"/>
      <c r="N571" s="399">
        <v>3</v>
      </c>
      <c r="O571" s="398">
        <f>N571*E571</f>
        <v>1500</v>
      </c>
      <c r="P571" s="400">
        <f t="shared" si="45"/>
        <v>1500</v>
      </c>
    </row>
    <row r="572" spans="1:16" ht="22.5" x14ac:dyDescent="0.25">
      <c r="A572" s="369">
        <v>18</v>
      </c>
      <c r="B572" s="369" t="s">
        <v>64</v>
      </c>
      <c r="C572" s="395" t="s">
        <v>65</v>
      </c>
      <c r="D572" s="396" t="s">
        <v>22</v>
      </c>
      <c r="E572" s="397">
        <v>551.79</v>
      </c>
      <c r="F572" s="399">
        <v>402</v>
      </c>
      <c r="G572" s="398">
        <f>F572*E572</f>
        <v>221819.58</v>
      </c>
      <c r="H572" s="399"/>
      <c r="I572" s="398"/>
      <c r="J572" s="399"/>
      <c r="K572" s="399"/>
      <c r="L572" s="399"/>
      <c r="M572" s="398"/>
      <c r="N572" s="399"/>
      <c r="O572" s="398"/>
      <c r="P572" s="400">
        <f t="shared" si="45"/>
        <v>221819.58</v>
      </c>
    </row>
    <row r="573" spans="1:16" ht="33.75" x14ac:dyDescent="0.25">
      <c r="A573" s="369">
        <v>19</v>
      </c>
      <c r="B573" s="369" t="s">
        <v>817</v>
      </c>
      <c r="C573" s="395" t="s">
        <v>818</v>
      </c>
      <c r="D573" s="396" t="s">
        <v>19</v>
      </c>
      <c r="E573" s="397">
        <v>1349.84</v>
      </c>
      <c r="F573" s="399">
        <v>59</v>
      </c>
      <c r="G573" s="398">
        <f>F573*E573</f>
        <v>79640.56</v>
      </c>
      <c r="H573" s="399"/>
      <c r="I573" s="398"/>
      <c r="J573" s="399"/>
      <c r="K573" s="399"/>
      <c r="L573" s="399"/>
      <c r="M573" s="398"/>
      <c r="N573" s="399"/>
      <c r="O573" s="398"/>
      <c r="P573" s="400">
        <f t="shared" si="45"/>
        <v>79640.56</v>
      </c>
    </row>
    <row r="574" spans="1:16" ht="56.25" x14ac:dyDescent="0.25">
      <c r="A574" s="369">
        <v>20</v>
      </c>
      <c r="B574" s="369" t="s">
        <v>23</v>
      </c>
      <c r="C574" s="395" t="s">
        <v>819</v>
      </c>
      <c r="D574" s="396" t="s">
        <v>22</v>
      </c>
      <c r="E574" s="397">
        <v>804.61</v>
      </c>
      <c r="F574" s="399">
        <v>4</v>
      </c>
      <c r="G574" s="398">
        <f>F574*E574</f>
        <v>3218.44</v>
      </c>
      <c r="H574" s="399"/>
      <c r="I574" s="398"/>
      <c r="J574" s="399"/>
      <c r="K574" s="399"/>
      <c r="L574" s="399"/>
      <c r="M574" s="398"/>
      <c r="N574" s="399"/>
      <c r="O574" s="398"/>
      <c r="P574" s="400">
        <f t="shared" si="45"/>
        <v>3218.44</v>
      </c>
    </row>
    <row r="575" spans="1:16" ht="45" x14ac:dyDescent="0.25">
      <c r="A575" s="369">
        <v>21</v>
      </c>
      <c r="B575" s="369" t="s">
        <v>27</v>
      </c>
      <c r="C575" s="395" t="s">
        <v>820</v>
      </c>
      <c r="D575" s="396" t="s">
        <v>22</v>
      </c>
      <c r="E575" s="397">
        <v>487</v>
      </c>
      <c r="F575" s="399">
        <v>53</v>
      </c>
      <c r="G575" s="398">
        <f>F575*E575</f>
        <v>25811</v>
      </c>
      <c r="H575" s="399"/>
      <c r="I575" s="398"/>
      <c r="J575" s="399"/>
      <c r="K575" s="399"/>
      <c r="L575" s="399"/>
      <c r="M575" s="398"/>
      <c r="N575" s="399"/>
      <c r="O575" s="398"/>
      <c r="P575" s="400">
        <f t="shared" si="45"/>
        <v>25811</v>
      </c>
    </row>
    <row r="576" spans="1:16" ht="33.75" x14ac:dyDescent="0.25">
      <c r="A576" s="369">
        <v>22</v>
      </c>
      <c r="B576" s="369" t="s">
        <v>107</v>
      </c>
      <c r="C576" s="395" t="s">
        <v>821</v>
      </c>
      <c r="D576" s="396" t="s">
        <v>22</v>
      </c>
      <c r="E576" s="397">
        <v>500</v>
      </c>
      <c r="F576" s="399"/>
      <c r="G576" s="398"/>
      <c r="H576" s="399"/>
      <c r="I576" s="398"/>
      <c r="J576" s="399"/>
      <c r="K576" s="399"/>
      <c r="L576" s="399"/>
      <c r="M576" s="398"/>
      <c r="N576" s="399">
        <v>1</v>
      </c>
      <c r="O576" s="398">
        <f>N576*E576</f>
        <v>500</v>
      </c>
      <c r="P576" s="400">
        <f t="shared" si="45"/>
        <v>500</v>
      </c>
    </row>
    <row r="577" spans="1:16" ht="56.25" x14ac:dyDescent="0.25">
      <c r="A577" s="369">
        <v>23</v>
      </c>
      <c r="B577" s="369" t="s">
        <v>328</v>
      </c>
      <c r="C577" s="395" t="s">
        <v>822</v>
      </c>
      <c r="D577" s="396" t="s">
        <v>823</v>
      </c>
      <c r="E577" s="397">
        <v>2000</v>
      </c>
      <c r="F577" s="402"/>
      <c r="G577" s="398"/>
      <c r="H577" s="398"/>
      <c r="I577" s="398"/>
      <c r="J577" s="398"/>
      <c r="K577" s="399"/>
      <c r="L577" s="398"/>
      <c r="M577" s="398"/>
      <c r="N577" s="402">
        <v>2</v>
      </c>
      <c r="O577" s="398">
        <f>N577*E577</f>
        <v>4000</v>
      </c>
      <c r="P577" s="400">
        <f t="shared" si="45"/>
        <v>4000</v>
      </c>
    </row>
    <row r="578" spans="1:16" ht="56.25" x14ac:dyDescent="0.25">
      <c r="A578" s="369">
        <v>24</v>
      </c>
      <c r="B578" s="399" t="s">
        <v>824</v>
      </c>
      <c r="C578" s="395" t="s">
        <v>825</v>
      </c>
      <c r="D578" s="396" t="s">
        <v>823</v>
      </c>
      <c r="E578" s="397">
        <v>50</v>
      </c>
      <c r="F578" s="399"/>
      <c r="G578" s="398"/>
      <c r="H578" s="399"/>
      <c r="I578" s="398"/>
      <c r="J578" s="399"/>
      <c r="K578" s="399"/>
      <c r="L578" s="399"/>
      <c r="M578" s="399"/>
      <c r="N578" s="399">
        <v>2</v>
      </c>
      <c r="O578" s="398">
        <f>N578*E578</f>
        <v>100</v>
      </c>
      <c r="P578" s="400">
        <f t="shared" si="45"/>
        <v>100</v>
      </c>
    </row>
    <row r="579" spans="1:16" ht="33.75" x14ac:dyDescent="0.25">
      <c r="A579" s="369">
        <v>25</v>
      </c>
      <c r="B579" s="399" t="s">
        <v>328</v>
      </c>
      <c r="C579" s="395" t="s">
        <v>826</v>
      </c>
      <c r="D579" s="396" t="s">
        <v>22</v>
      </c>
      <c r="E579" s="397">
        <v>1500</v>
      </c>
      <c r="F579" s="399"/>
      <c r="G579" s="398"/>
      <c r="H579" s="399"/>
      <c r="I579" s="398"/>
      <c r="J579" s="399"/>
      <c r="K579" s="399"/>
      <c r="L579" s="399"/>
      <c r="M579" s="399"/>
      <c r="N579" s="399">
        <v>2</v>
      </c>
      <c r="O579" s="398">
        <f>N579*E579</f>
        <v>3000</v>
      </c>
      <c r="P579" s="400">
        <f t="shared" si="45"/>
        <v>3000</v>
      </c>
    </row>
    <row r="580" spans="1:16" ht="56.25" x14ac:dyDescent="0.25">
      <c r="A580" s="369">
        <v>26</v>
      </c>
      <c r="B580" s="399" t="s">
        <v>827</v>
      </c>
      <c r="C580" s="395" t="s">
        <v>828</v>
      </c>
      <c r="D580" s="396" t="s">
        <v>823</v>
      </c>
      <c r="E580" s="397">
        <v>165200</v>
      </c>
      <c r="F580" s="399">
        <v>1</v>
      </c>
      <c r="G580" s="398">
        <f t="shared" ref="G580:G595" si="46">E580*F580</f>
        <v>165200</v>
      </c>
      <c r="H580" s="399"/>
      <c r="I580" s="398"/>
      <c r="J580" s="399"/>
      <c r="K580" s="399"/>
      <c r="L580" s="399"/>
      <c r="M580" s="399"/>
      <c r="N580" s="399"/>
      <c r="O580" s="398"/>
      <c r="P580" s="400">
        <f t="shared" si="45"/>
        <v>165200</v>
      </c>
    </row>
    <row r="581" spans="1:16" ht="78.75" x14ac:dyDescent="0.25">
      <c r="A581" s="369">
        <v>27</v>
      </c>
      <c r="B581" s="399" t="s">
        <v>829</v>
      </c>
      <c r="C581" s="395" t="s">
        <v>830</v>
      </c>
      <c r="D581" s="396" t="s">
        <v>823</v>
      </c>
      <c r="E581" s="397">
        <v>55460</v>
      </c>
      <c r="F581" s="399">
        <v>4</v>
      </c>
      <c r="G581" s="398">
        <f t="shared" si="46"/>
        <v>221840</v>
      </c>
      <c r="H581" s="399"/>
      <c r="I581" s="398"/>
      <c r="J581" s="399"/>
      <c r="K581" s="399"/>
      <c r="L581" s="399"/>
      <c r="M581" s="399"/>
      <c r="N581" s="399"/>
      <c r="O581" s="398"/>
      <c r="P581" s="400">
        <f t="shared" si="45"/>
        <v>221840</v>
      </c>
    </row>
    <row r="582" spans="1:16" ht="33.75" x14ac:dyDescent="0.25">
      <c r="A582" s="369">
        <v>28</v>
      </c>
      <c r="B582" s="399" t="s">
        <v>527</v>
      </c>
      <c r="C582" s="395" t="s">
        <v>831</v>
      </c>
      <c r="D582" s="396" t="s">
        <v>832</v>
      </c>
      <c r="E582" s="397">
        <v>25</v>
      </c>
      <c r="F582" s="399">
        <v>7064</v>
      </c>
      <c r="G582" s="398">
        <f t="shared" si="46"/>
        <v>176600</v>
      </c>
      <c r="H582" s="399"/>
      <c r="I582" s="398"/>
      <c r="J582" s="399"/>
      <c r="K582" s="399"/>
      <c r="L582" s="399"/>
      <c r="M582" s="399"/>
      <c r="N582" s="399"/>
      <c r="O582" s="398"/>
      <c r="P582" s="400">
        <f t="shared" si="45"/>
        <v>176600</v>
      </c>
    </row>
    <row r="583" spans="1:16" ht="45" x14ac:dyDescent="0.25">
      <c r="A583" s="369">
        <v>29</v>
      </c>
      <c r="B583" s="399" t="s">
        <v>833</v>
      </c>
      <c r="C583" s="395" t="s">
        <v>834</v>
      </c>
      <c r="D583" s="396" t="s">
        <v>554</v>
      </c>
      <c r="E583" s="397">
        <v>531000</v>
      </c>
      <c r="F583" s="398">
        <v>0.35399999999999998</v>
      </c>
      <c r="G583" s="398">
        <f t="shared" si="46"/>
        <v>187974</v>
      </c>
      <c r="H583" s="399"/>
      <c r="I583" s="398"/>
      <c r="J583" s="399"/>
      <c r="K583" s="399"/>
      <c r="L583" s="399"/>
      <c r="M583" s="399"/>
      <c r="N583" s="399"/>
      <c r="O583" s="398"/>
      <c r="P583" s="400">
        <f t="shared" si="45"/>
        <v>187974</v>
      </c>
    </row>
    <row r="584" spans="1:16" ht="45.75" x14ac:dyDescent="0.25">
      <c r="A584" s="369">
        <v>30</v>
      </c>
      <c r="B584" s="399"/>
      <c r="C584" s="399" t="s">
        <v>835</v>
      </c>
      <c r="D584" s="369" t="s">
        <v>823</v>
      </c>
      <c r="E584" s="400">
        <v>1357</v>
      </c>
      <c r="F584" s="399">
        <v>2</v>
      </c>
      <c r="G584" s="398">
        <f t="shared" si="46"/>
        <v>2714</v>
      </c>
      <c r="H584" s="399"/>
      <c r="I584" s="398"/>
      <c r="J584" s="399"/>
      <c r="K584" s="399"/>
      <c r="L584" s="399"/>
      <c r="M584" s="399"/>
      <c r="N584" s="399"/>
      <c r="O584" s="398"/>
      <c r="P584" s="400">
        <f t="shared" si="45"/>
        <v>2714</v>
      </c>
    </row>
    <row r="585" spans="1:16" ht="45.75" x14ac:dyDescent="0.25">
      <c r="A585" s="369">
        <v>31</v>
      </c>
      <c r="B585" s="399" t="s">
        <v>836</v>
      </c>
      <c r="C585" s="399" t="s">
        <v>837</v>
      </c>
      <c r="D585" s="369" t="s">
        <v>22</v>
      </c>
      <c r="E585" s="400">
        <v>41300</v>
      </c>
      <c r="F585" s="399">
        <v>2</v>
      </c>
      <c r="G585" s="398">
        <f t="shared" si="46"/>
        <v>82600</v>
      </c>
      <c r="H585" s="399"/>
      <c r="I585" s="398"/>
      <c r="J585" s="399"/>
      <c r="K585" s="399"/>
      <c r="L585" s="399"/>
      <c r="M585" s="399"/>
      <c r="N585" s="399"/>
      <c r="O585" s="398"/>
      <c r="P585" s="400">
        <f t="shared" si="45"/>
        <v>82600</v>
      </c>
    </row>
    <row r="586" spans="1:16" ht="45.75" x14ac:dyDescent="0.25">
      <c r="A586" s="369">
        <v>32</v>
      </c>
      <c r="B586" s="399" t="s">
        <v>44</v>
      </c>
      <c r="C586" s="399" t="s">
        <v>838</v>
      </c>
      <c r="D586" s="369" t="s">
        <v>58</v>
      </c>
      <c r="E586" s="400">
        <v>30</v>
      </c>
      <c r="F586" s="399">
        <v>1290</v>
      </c>
      <c r="G586" s="398">
        <f t="shared" si="46"/>
        <v>38700</v>
      </c>
      <c r="H586" s="399"/>
      <c r="I586" s="398"/>
      <c r="J586" s="399"/>
      <c r="K586" s="399"/>
      <c r="L586" s="399"/>
      <c r="M586" s="399"/>
      <c r="N586" s="399"/>
      <c r="O586" s="398"/>
      <c r="P586" s="400">
        <f t="shared" si="45"/>
        <v>38700</v>
      </c>
    </row>
    <row r="587" spans="1:16" ht="45.75" x14ac:dyDescent="0.25">
      <c r="A587" s="369">
        <v>33</v>
      </c>
      <c r="B587" s="399" t="s">
        <v>289</v>
      </c>
      <c r="C587" s="399" t="s">
        <v>839</v>
      </c>
      <c r="D587" s="369" t="s">
        <v>126</v>
      </c>
      <c r="E587" s="400">
        <v>25000</v>
      </c>
      <c r="F587" s="398">
        <v>3.85</v>
      </c>
      <c r="G587" s="398">
        <f t="shared" si="46"/>
        <v>96250</v>
      </c>
      <c r="H587" s="399"/>
      <c r="I587" s="398"/>
      <c r="J587" s="399"/>
      <c r="K587" s="399"/>
      <c r="L587" s="399"/>
      <c r="M587" s="399"/>
      <c r="N587" s="399"/>
      <c r="O587" s="398"/>
      <c r="P587" s="400">
        <f t="shared" si="45"/>
        <v>96250</v>
      </c>
    </row>
    <row r="588" spans="1:16" ht="102" x14ac:dyDescent="0.25">
      <c r="A588" s="369">
        <v>34</v>
      </c>
      <c r="B588" s="399" t="s">
        <v>840</v>
      </c>
      <c r="C588" s="399" t="s">
        <v>841</v>
      </c>
      <c r="D588" s="369" t="s">
        <v>22</v>
      </c>
      <c r="E588" s="400">
        <v>178180</v>
      </c>
      <c r="F588" s="399">
        <v>1</v>
      </c>
      <c r="G588" s="398">
        <f t="shared" si="46"/>
        <v>178180</v>
      </c>
      <c r="H588" s="399"/>
      <c r="I588" s="398"/>
      <c r="J588" s="399"/>
      <c r="K588" s="399"/>
      <c r="L588" s="399"/>
      <c r="M588" s="399"/>
      <c r="N588" s="399"/>
      <c r="O588" s="398"/>
      <c r="P588" s="400">
        <f t="shared" si="45"/>
        <v>178180</v>
      </c>
    </row>
    <row r="589" spans="1:16" ht="45.75" x14ac:dyDescent="0.25">
      <c r="A589" s="369">
        <v>35</v>
      </c>
      <c r="B589" s="399" t="s">
        <v>842</v>
      </c>
      <c r="C589" s="399" t="s">
        <v>843</v>
      </c>
      <c r="D589" s="369" t="s">
        <v>22</v>
      </c>
      <c r="E589" s="400">
        <v>14500</v>
      </c>
      <c r="F589" s="399">
        <v>1</v>
      </c>
      <c r="G589" s="398">
        <f t="shared" si="46"/>
        <v>14500</v>
      </c>
      <c r="H589" s="399"/>
      <c r="I589" s="398"/>
      <c r="J589" s="399"/>
      <c r="K589" s="399"/>
      <c r="L589" s="399"/>
      <c r="M589" s="399"/>
      <c r="N589" s="399"/>
      <c r="O589" s="398"/>
      <c r="P589" s="400">
        <f t="shared" si="45"/>
        <v>14500</v>
      </c>
    </row>
    <row r="590" spans="1:16" ht="79.5" x14ac:dyDescent="0.25">
      <c r="A590" s="369">
        <v>36</v>
      </c>
      <c r="B590" s="399" t="s">
        <v>597</v>
      </c>
      <c r="C590" s="399" t="s">
        <v>844</v>
      </c>
      <c r="D590" s="369" t="s">
        <v>22</v>
      </c>
      <c r="E590" s="400">
        <v>677.6</v>
      </c>
      <c r="F590" s="399">
        <v>3</v>
      </c>
      <c r="G590" s="398">
        <f t="shared" si="46"/>
        <v>2032.8000000000002</v>
      </c>
      <c r="H590" s="399"/>
      <c r="I590" s="398"/>
      <c r="J590" s="399"/>
      <c r="K590" s="399"/>
      <c r="L590" s="399"/>
      <c r="M590" s="399"/>
      <c r="N590" s="399"/>
      <c r="O590" s="398"/>
      <c r="P590" s="400">
        <f t="shared" si="45"/>
        <v>2032.8000000000002</v>
      </c>
    </row>
    <row r="591" spans="1:16" ht="79.5" x14ac:dyDescent="0.25">
      <c r="A591" s="369">
        <v>37</v>
      </c>
      <c r="B591" s="399" t="s">
        <v>23</v>
      </c>
      <c r="C591" s="399" t="s">
        <v>845</v>
      </c>
      <c r="D591" s="369" t="s">
        <v>22</v>
      </c>
      <c r="E591" s="400">
        <v>794.5</v>
      </c>
      <c r="F591" s="399">
        <v>3</v>
      </c>
      <c r="G591" s="398">
        <f t="shared" si="46"/>
        <v>2383.5</v>
      </c>
      <c r="H591" s="399"/>
      <c r="I591" s="398"/>
      <c r="J591" s="399"/>
      <c r="K591" s="399"/>
      <c r="L591" s="399"/>
      <c r="M591" s="399"/>
      <c r="N591" s="399"/>
      <c r="O591" s="398"/>
      <c r="P591" s="400">
        <f t="shared" si="45"/>
        <v>2383.5</v>
      </c>
    </row>
    <row r="592" spans="1:16" ht="57" x14ac:dyDescent="0.25">
      <c r="A592" s="369">
        <v>38</v>
      </c>
      <c r="B592" s="399" t="s">
        <v>27</v>
      </c>
      <c r="C592" s="399" t="s">
        <v>846</v>
      </c>
      <c r="D592" s="369" t="s">
        <v>22</v>
      </c>
      <c r="E592" s="400">
        <v>149</v>
      </c>
      <c r="F592" s="399">
        <v>2</v>
      </c>
      <c r="G592" s="398">
        <f t="shared" si="46"/>
        <v>298</v>
      </c>
      <c r="H592" s="399"/>
      <c r="I592" s="398"/>
      <c r="J592" s="399"/>
      <c r="K592" s="399"/>
      <c r="L592" s="399"/>
      <c r="M592" s="399"/>
      <c r="N592" s="399"/>
      <c r="O592" s="398"/>
      <c r="P592" s="400">
        <f t="shared" si="45"/>
        <v>298</v>
      </c>
    </row>
    <row r="593" spans="1:16" ht="45.75" x14ac:dyDescent="0.25">
      <c r="A593" s="369">
        <v>39</v>
      </c>
      <c r="B593" s="399" t="s">
        <v>847</v>
      </c>
      <c r="C593" s="399" t="s">
        <v>848</v>
      </c>
      <c r="D593" s="369" t="s">
        <v>58</v>
      </c>
      <c r="E593" s="400">
        <v>118</v>
      </c>
      <c r="F593" s="399">
        <v>100</v>
      </c>
      <c r="G593" s="398">
        <f t="shared" si="46"/>
        <v>11800</v>
      </c>
      <c r="H593" s="399"/>
      <c r="I593" s="398"/>
      <c r="J593" s="399"/>
      <c r="K593" s="399"/>
      <c r="L593" s="399"/>
      <c r="M593" s="399"/>
      <c r="N593" s="399"/>
      <c r="O593" s="398"/>
      <c r="P593" s="400">
        <f t="shared" si="45"/>
        <v>11800</v>
      </c>
    </row>
    <row r="594" spans="1:16" ht="45.75" x14ac:dyDescent="0.25">
      <c r="A594" s="369">
        <v>40</v>
      </c>
      <c r="B594" s="399" t="s">
        <v>849</v>
      </c>
      <c r="C594" s="399" t="s">
        <v>850</v>
      </c>
      <c r="D594" s="369" t="s">
        <v>58</v>
      </c>
      <c r="E594" s="400">
        <v>206.5</v>
      </c>
      <c r="F594" s="399">
        <v>200</v>
      </c>
      <c r="G594" s="398">
        <f t="shared" si="46"/>
        <v>41300</v>
      </c>
      <c r="H594" s="399"/>
      <c r="I594" s="398"/>
      <c r="J594" s="399"/>
      <c r="K594" s="399"/>
      <c r="L594" s="399"/>
      <c r="M594" s="399"/>
      <c r="N594" s="399"/>
      <c r="O594" s="398"/>
      <c r="P594" s="400">
        <f t="shared" si="45"/>
        <v>41300</v>
      </c>
    </row>
    <row r="595" spans="1:16" ht="57" x14ac:dyDescent="0.25">
      <c r="A595" s="369">
        <v>41</v>
      </c>
      <c r="B595" s="399" t="s">
        <v>810</v>
      </c>
      <c r="C595" s="399" t="s">
        <v>851</v>
      </c>
      <c r="D595" s="369" t="s">
        <v>22</v>
      </c>
      <c r="E595" s="400">
        <v>60000</v>
      </c>
      <c r="F595" s="399">
        <v>1</v>
      </c>
      <c r="G595" s="398">
        <f t="shared" si="46"/>
        <v>60000</v>
      </c>
      <c r="H595" s="399"/>
      <c r="I595" s="398"/>
      <c r="J595" s="399"/>
      <c r="K595" s="399"/>
      <c r="L595" s="399"/>
      <c r="M595" s="399"/>
      <c r="N595" s="399"/>
      <c r="O595" s="398"/>
      <c r="P595" s="400">
        <f t="shared" si="45"/>
        <v>60000</v>
      </c>
    </row>
    <row r="596" spans="1:16" ht="34.5" x14ac:dyDescent="0.25">
      <c r="A596" s="369">
        <v>42</v>
      </c>
      <c r="B596" s="399" t="s">
        <v>289</v>
      </c>
      <c r="C596" s="399" t="s">
        <v>852</v>
      </c>
      <c r="D596" s="369" t="s">
        <v>126</v>
      </c>
      <c r="E596" s="400">
        <v>15000</v>
      </c>
      <c r="F596" s="399"/>
      <c r="G596" s="398"/>
      <c r="H596" s="399"/>
      <c r="I596" s="398"/>
      <c r="J596" s="399"/>
      <c r="K596" s="399"/>
      <c r="L596" s="399"/>
      <c r="M596" s="399"/>
      <c r="N596" s="399">
        <v>0.8</v>
      </c>
      <c r="O596" s="398">
        <f>N596*E596</f>
        <v>12000</v>
      </c>
      <c r="P596" s="400">
        <f t="shared" si="45"/>
        <v>12000</v>
      </c>
    </row>
    <row r="597" spans="1:16" ht="34.5" x14ac:dyDescent="0.25">
      <c r="A597" s="369">
        <v>43</v>
      </c>
      <c r="B597" s="399" t="s">
        <v>853</v>
      </c>
      <c r="C597" s="399" t="s">
        <v>854</v>
      </c>
      <c r="D597" s="369" t="s">
        <v>823</v>
      </c>
      <c r="E597" s="400">
        <v>292.64</v>
      </c>
      <c r="F597" s="399">
        <v>100</v>
      </c>
      <c r="G597" s="398">
        <f>E597*F597</f>
        <v>29264</v>
      </c>
      <c r="H597" s="399"/>
      <c r="I597" s="398"/>
      <c r="J597" s="399"/>
      <c r="K597" s="399"/>
      <c r="L597" s="399"/>
      <c r="M597" s="399"/>
      <c r="N597" s="399"/>
      <c r="O597" s="398"/>
      <c r="P597" s="400">
        <f t="shared" si="45"/>
        <v>29264</v>
      </c>
    </row>
    <row r="598" spans="1:16" ht="23.25" x14ac:dyDescent="0.25">
      <c r="A598" s="369">
        <v>44</v>
      </c>
      <c r="B598" s="399" t="s">
        <v>196</v>
      </c>
      <c r="C598" s="399" t="s">
        <v>855</v>
      </c>
      <c r="D598" s="369" t="s">
        <v>133</v>
      </c>
      <c r="E598" s="400">
        <v>6549</v>
      </c>
      <c r="F598" s="400">
        <v>7</v>
      </c>
      <c r="G598" s="398">
        <f>E598*F598</f>
        <v>45843</v>
      </c>
      <c r="H598" s="399"/>
      <c r="I598" s="398"/>
      <c r="J598" s="399"/>
      <c r="K598" s="399"/>
      <c r="L598" s="399"/>
      <c r="M598" s="399"/>
      <c r="N598" s="399"/>
      <c r="O598" s="398"/>
      <c r="P598" s="400">
        <f t="shared" si="45"/>
        <v>45843</v>
      </c>
    </row>
    <row r="599" spans="1:16" ht="23.25" x14ac:dyDescent="0.25">
      <c r="A599" s="369">
        <v>45</v>
      </c>
      <c r="B599" s="399" t="s">
        <v>146</v>
      </c>
      <c r="C599" s="399" t="s">
        <v>856</v>
      </c>
      <c r="D599" s="369" t="s">
        <v>823</v>
      </c>
      <c r="E599" s="400">
        <v>500</v>
      </c>
      <c r="F599" s="400">
        <v>200</v>
      </c>
      <c r="G599" s="398">
        <f>E599*F599</f>
        <v>100000</v>
      </c>
      <c r="H599" s="399"/>
      <c r="I599" s="398"/>
      <c r="J599" s="399"/>
      <c r="K599" s="399"/>
      <c r="L599" s="399"/>
      <c r="M599" s="399"/>
      <c r="N599" s="399"/>
      <c r="O599" s="398"/>
      <c r="P599" s="400">
        <f t="shared" si="45"/>
        <v>100000</v>
      </c>
    </row>
    <row r="600" spans="1:16" x14ac:dyDescent="0.25">
      <c r="A600" s="369">
        <v>46</v>
      </c>
      <c r="B600" s="399"/>
      <c r="C600" s="399" t="s">
        <v>857</v>
      </c>
      <c r="D600" s="369" t="s">
        <v>823</v>
      </c>
      <c r="E600" s="400">
        <v>413000</v>
      </c>
      <c r="F600" s="400">
        <v>1</v>
      </c>
      <c r="G600" s="398">
        <f>E600*F600</f>
        <v>413000</v>
      </c>
      <c r="H600" s="399"/>
      <c r="I600" s="398"/>
      <c r="J600" s="399"/>
      <c r="K600" s="399"/>
      <c r="L600" s="399"/>
      <c r="M600" s="399"/>
      <c r="N600" s="399"/>
      <c r="O600" s="398"/>
      <c r="P600" s="400">
        <f t="shared" si="45"/>
        <v>413000</v>
      </c>
    </row>
    <row r="601" spans="1:16" ht="21" customHeight="1" x14ac:dyDescent="0.25">
      <c r="A601" s="403" t="s">
        <v>858</v>
      </c>
      <c r="B601" s="403"/>
      <c r="C601" s="403"/>
      <c r="D601" s="403"/>
      <c r="E601" s="403"/>
      <c r="F601" s="403"/>
      <c r="G601" s="404">
        <f>SUM(G555:G600)</f>
        <v>2649215.7686000001</v>
      </c>
      <c r="H601" s="405"/>
      <c r="I601" s="404">
        <f>SUM(I555:I596)</f>
        <v>88000</v>
      </c>
      <c r="J601" s="404"/>
      <c r="K601" s="404">
        <f>SUM(K555:K596)</f>
        <v>0</v>
      </c>
      <c r="L601" s="404"/>
      <c r="M601" s="404">
        <f>SUM(M555:M596)</f>
        <v>0</v>
      </c>
      <c r="N601" s="404"/>
      <c r="O601" s="404">
        <f>SUM(O555:O596)</f>
        <v>128812.092</v>
      </c>
      <c r="P601" s="406">
        <f t="shared" si="45"/>
        <v>2866027.8606000002</v>
      </c>
    </row>
    <row r="603" spans="1:16" x14ac:dyDescent="0.25">
      <c r="A603" s="407" t="s">
        <v>859</v>
      </c>
      <c r="B603" s="407"/>
      <c r="C603" s="407"/>
      <c r="D603" s="407"/>
      <c r="E603" s="407"/>
      <c r="F603" s="407"/>
      <c r="G603" s="407"/>
      <c r="H603" s="407"/>
      <c r="I603" s="407"/>
      <c r="J603" s="407"/>
      <c r="K603" s="407"/>
      <c r="L603" s="407"/>
      <c r="M603" s="407"/>
      <c r="N603" s="407"/>
      <c r="O603" s="407"/>
      <c r="P603" s="408"/>
    </row>
    <row r="604" spans="1:16" x14ac:dyDescent="0.25">
      <c r="A604" s="409" t="s">
        <v>860</v>
      </c>
      <c r="B604" s="408"/>
      <c r="C604" s="408"/>
      <c r="D604" s="408"/>
      <c r="E604" s="408"/>
      <c r="F604" s="408"/>
      <c r="G604" s="409"/>
      <c r="H604" s="409"/>
      <c r="I604" s="410"/>
      <c r="J604" s="408"/>
      <c r="K604" s="408"/>
      <c r="L604" s="408"/>
      <c r="M604" s="408"/>
      <c r="N604" s="408"/>
      <c r="O604" s="408"/>
      <c r="P604" s="408"/>
    </row>
    <row r="605" spans="1:16" x14ac:dyDescent="0.25">
      <c r="A605" s="409" t="s">
        <v>861</v>
      </c>
      <c r="B605" s="408"/>
      <c r="C605" s="408"/>
      <c r="D605" s="408"/>
      <c r="E605" s="408"/>
      <c r="F605" s="408"/>
      <c r="G605" s="408"/>
      <c r="H605" s="408"/>
      <c r="I605" s="408"/>
      <c r="J605" s="408"/>
      <c r="K605" s="408"/>
      <c r="L605" s="408"/>
      <c r="M605" s="408"/>
      <c r="N605" s="408"/>
      <c r="O605" s="408"/>
      <c r="P605" s="408"/>
    </row>
    <row r="606" spans="1:16" x14ac:dyDescent="0.25">
      <c r="A606" s="409" t="s">
        <v>862</v>
      </c>
      <c r="B606" s="409"/>
      <c r="C606" s="408"/>
      <c r="D606" s="408"/>
      <c r="E606" s="408"/>
      <c r="F606" s="408"/>
      <c r="G606" s="408"/>
      <c r="H606" s="408"/>
      <c r="I606" s="408"/>
      <c r="J606" s="408"/>
      <c r="K606" s="408"/>
      <c r="L606" s="408"/>
      <c r="M606" s="408"/>
      <c r="N606" s="408"/>
      <c r="O606" s="408"/>
      <c r="P606" s="408"/>
    </row>
    <row r="607" spans="1:16" x14ac:dyDescent="0.25">
      <c r="A607" s="409" t="s">
        <v>863</v>
      </c>
      <c r="B607" s="409"/>
      <c r="C607" s="408"/>
      <c r="D607" s="408"/>
      <c r="E607" s="408"/>
      <c r="F607" s="408"/>
      <c r="G607" s="408"/>
      <c r="H607" s="408"/>
      <c r="I607" s="408"/>
      <c r="J607" s="408"/>
      <c r="K607" s="408"/>
      <c r="L607" s="408"/>
      <c r="M607" s="408"/>
      <c r="N607" s="408"/>
      <c r="O607" s="408"/>
      <c r="P607" s="408"/>
    </row>
    <row r="608" spans="1:16" x14ac:dyDescent="0.25">
      <c r="A608" s="411" t="s">
        <v>864</v>
      </c>
      <c r="B608" s="411"/>
      <c r="C608" s="412">
        <v>46113</v>
      </c>
      <c r="D608" s="408"/>
      <c r="E608" s="408"/>
      <c r="F608" s="408"/>
      <c r="G608" s="408"/>
      <c r="H608" s="408"/>
      <c r="I608" s="408"/>
      <c r="J608" s="408"/>
      <c r="K608" s="408"/>
      <c r="L608" s="408"/>
      <c r="M608" s="408"/>
      <c r="N608" s="408"/>
      <c r="O608" s="408"/>
      <c r="P608" s="408"/>
    </row>
    <row r="609" spans="1:16" x14ac:dyDescent="0.25">
      <c r="A609" s="413" t="s">
        <v>865</v>
      </c>
      <c r="B609" s="413" t="s">
        <v>415</v>
      </c>
      <c r="C609" s="413" t="s">
        <v>866</v>
      </c>
      <c r="D609" s="413" t="s">
        <v>7</v>
      </c>
      <c r="E609" s="414" t="s">
        <v>867</v>
      </c>
      <c r="F609" s="267" t="s">
        <v>9</v>
      </c>
      <c r="G609" s="267"/>
      <c r="H609" s="267" t="s">
        <v>417</v>
      </c>
      <c r="I609" s="267"/>
      <c r="J609" s="415" t="s">
        <v>868</v>
      </c>
      <c r="K609" s="416"/>
      <c r="L609" s="415" t="s">
        <v>12</v>
      </c>
      <c r="M609" s="416"/>
      <c r="N609" s="415" t="s">
        <v>13</v>
      </c>
      <c r="O609" s="416"/>
      <c r="P609" s="408"/>
    </row>
    <row r="610" spans="1:16" ht="33.75" x14ac:dyDescent="0.25">
      <c r="A610" s="413"/>
      <c r="B610" s="413"/>
      <c r="C610" s="413"/>
      <c r="D610" s="413"/>
      <c r="E610" s="417"/>
      <c r="F610" s="418" t="s">
        <v>286</v>
      </c>
      <c r="G610" s="419" t="s">
        <v>273</v>
      </c>
      <c r="H610" s="419" t="s">
        <v>286</v>
      </c>
      <c r="I610" s="419" t="s">
        <v>273</v>
      </c>
      <c r="J610" s="419" t="s">
        <v>286</v>
      </c>
      <c r="K610" s="419" t="s">
        <v>273</v>
      </c>
      <c r="L610" s="419" t="s">
        <v>286</v>
      </c>
      <c r="M610" s="419" t="s">
        <v>273</v>
      </c>
      <c r="N610" s="419" t="s">
        <v>286</v>
      </c>
      <c r="O610" s="420" t="s">
        <v>273</v>
      </c>
      <c r="P610" s="421"/>
    </row>
    <row r="611" spans="1:16" x14ac:dyDescent="0.25">
      <c r="A611" s="422">
        <v>1</v>
      </c>
      <c r="B611" s="422" t="s">
        <v>869</v>
      </c>
      <c r="C611" s="423" t="s">
        <v>870</v>
      </c>
      <c r="D611" s="424" t="s">
        <v>53</v>
      </c>
      <c r="E611" s="425">
        <v>35</v>
      </c>
      <c r="F611" s="426">
        <v>10</v>
      </c>
      <c r="G611" s="427">
        <f t="shared" ref="G611:G686" si="47">F611*E611</f>
        <v>350</v>
      </c>
      <c r="H611" s="428"/>
      <c r="I611" s="428"/>
      <c r="J611" s="428"/>
      <c r="K611" s="428"/>
      <c r="L611" s="428"/>
      <c r="M611" s="428"/>
      <c r="N611" s="428"/>
      <c r="O611" s="428"/>
      <c r="P611" s="426">
        <v>10</v>
      </c>
    </row>
    <row r="612" spans="1:16" x14ac:dyDescent="0.25">
      <c r="A612" s="422">
        <v>2</v>
      </c>
      <c r="B612" s="422" t="s">
        <v>871</v>
      </c>
      <c r="C612" s="423" t="s">
        <v>872</v>
      </c>
      <c r="D612" s="424" t="s">
        <v>53</v>
      </c>
      <c r="E612" s="425">
        <v>20</v>
      </c>
      <c r="F612" s="426">
        <v>5</v>
      </c>
      <c r="G612" s="427">
        <f t="shared" si="47"/>
        <v>100</v>
      </c>
      <c r="H612" s="428"/>
      <c r="I612" s="428"/>
      <c r="J612" s="428"/>
      <c r="K612" s="428"/>
      <c r="L612" s="428"/>
      <c r="M612" s="428"/>
      <c r="N612" s="428"/>
      <c r="O612" s="428"/>
      <c r="P612" s="426">
        <v>5</v>
      </c>
    </row>
    <row r="613" spans="1:16" x14ac:dyDescent="0.25">
      <c r="A613" s="422">
        <v>3</v>
      </c>
      <c r="B613" s="422"/>
      <c r="C613" s="423" t="s">
        <v>873</v>
      </c>
      <c r="D613" s="424" t="s">
        <v>53</v>
      </c>
      <c r="E613" s="425">
        <v>50</v>
      </c>
      <c r="F613" s="426">
        <v>8</v>
      </c>
      <c r="G613" s="427">
        <f t="shared" si="47"/>
        <v>400</v>
      </c>
      <c r="H613" s="428"/>
      <c r="I613" s="428"/>
      <c r="J613" s="428"/>
      <c r="K613" s="428"/>
      <c r="L613" s="428"/>
      <c r="M613" s="428"/>
      <c r="N613" s="428"/>
      <c r="O613" s="428"/>
      <c r="P613" s="426">
        <v>8</v>
      </c>
    </row>
    <row r="614" spans="1:16" x14ac:dyDescent="0.25">
      <c r="A614" s="422">
        <v>4</v>
      </c>
      <c r="B614" s="422" t="s">
        <v>874</v>
      </c>
      <c r="C614" s="423" t="s">
        <v>875</v>
      </c>
      <c r="D614" s="424" t="s">
        <v>63</v>
      </c>
      <c r="E614" s="425">
        <v>43115</v>
      </c>
      <c r="F614" s="426">
        <v>1.087</v>
      </c>
      <c r="G614" s="427">
        <f t="shared" si="47"/>
        <v>46866.004999999997</v>
      </c>
      <c r="H614" s="428"/>
      <c r="I614" s="428"/>
      <c r="J614" s="428"/>
      <c r="K614" s="428"/>
      <c r="L614" s="428"/>
      <c r="M614" s="428"/>
      <c r="N614" s="428"/>
      <c r="O614" s="428"/>
      <c r="P614" s="426">
        <v>1.087</v>
      </c>
    </row>
    <row r="615" spans="1:16" ht="67.5" x14ac:dyDescent="0.25">
      <c r="A615" s="422">
        <v>5</v>
      </c>
      <c r="B615" s="422" t="s">
        <v>597</v>
      </c>
      <c r="C615" s="429" t="s">
        <v>876</v>
      </c>
      <c r="D615" s="424" t="s">
        <v>53</v>
      </c>
      <c r="E615" s="425">
        <v>96.98</v>
      </c>
      <c r="F615" s="426">
        <v>18</v>
      </c>
      <c r="G615" s="427">
        <f t="shared" si="47"/>
        <v>1745.64</v>
      </c>
      <c r="H615" s="428"/>
      <c r="I615" s="428"/>
      <c r="J615" s="428"/>
      <c r="K615" s="428"/>
      <c r="L615" s="428"/>
      <c r="M615" s="428"/>
      <c r="N615" s="430"/>
      <c r="O615" s="430"/>
      <c r="P615" s="426">
        <v>18</v>
      </c>
    </row>
    <row r="616" spans="1:16" ht="67.5" x14ac:dyDescent="0.25">
      <c r="A616" s="422">
        <v>6</v>
      </c>
      <c r="B616" s="422" t="s">
        <v>877</v>
      </c>
      <c r="C616" s="429" t="s">
        <v>878</v>
      </c>
      <c r="D616" s="424" t="s">
        <v>53</v>
      </c>
      <c r="E616" s="425">
        <v>1773.8</v>
      </c>
      <c r="F616" s="426">
        <v>18</v>
      </c>
      <c r="G616" s="427">
        <f t="shared" si="47"/>
        <v>31928.399999999998</v>
      </c>
      <c r="H616" s="428"/>
      <c r="I616" s="428"/>
      <c r="J616" s="428"/>
      <c r="K616" s="428"/>
      <c r="L616" s="428"/>
      <c r="M616" s="431"/>
      <c r="N616" s="426"/>
      <c r="O616" s="426"/>
      <c r="P616" s="426">
        <v>18</v>
      </c>
    </row>
    <row r="617" spans="1:16" ht="56.25" x14ac:dyDescent="0.25">
      <c r="A617" s="422">
        <v>7</v>
      </c>
      <c r="B617" s="422" t="s">
        <v>143</v>
      </c>
      <c r="C617" s="429" t="s">
        <v>879</v>
      </c>
      <c r="D617" s="424" t="s">
        <v>53</v>
      </c>
      <c r="E617" s="425">
        <v>1436</v>
      </c>
      <c r="F617" s="426">
        <v>94</v>
      </c>
      <c r="G617" s="427">
        <f t="shared" si="47"/>
        <v>134984</v>
      </c>
      <c r="H617" s="428"/>
      <c r="I617" s="428"/>
      <c r="J617" s="428"/>
      <c r="K617" s="428"/>
      <c r="L617" s="428"/>
      <c r="M617" s="431"/>
      <c r="N617" s="426"/>
      <c r="O617" s="426"/>
      <c r="P617" s="426">
        <v>94</v>
      </c>
    </row>
    <row r="618" spans="1:16" ht="56.25" x14ac:dyDescent="0.25">
      <c r="A618" s="422">
        <v>8</v>
      </c>
      <c r="B618" s="422" t="s">
        <v>880</v>
      </c>
      <c r="C618" s="429" t="s">
        <v>881</v>
      </c>
      <c r="D618" s="424" t="s">
        <v>53</v>
      </c>
      <c r="E618" s="425">
        <v>369.31</v>
      </c>
      <c r="F618" s="426">
        <v>66</v>
      </c>
      <c r="G618" s="427">
        <f t="shared" si="47"/>
        <v>24374.46</v>
      </c>
      <c r="H618" s="428"/>
      <c r="I618" s="428"/>
      <c r="J618" s="428"/>
      <c r="K618" s="428"/>
      <c r="L618" s="428"/>
      <c r="M618" s="431"/>
      <c r="N618" s="426"/>
      <c r="O618" s="426"/>
      <c r="P618" s="426">
        <v>66</v>
      </c>
    </row>
    <row r="619" spans="1:16" x14ac:dyDescent="0.25">
      <c r="A619" s="422">
        <v>9</v>
      </c>
      <c r="B619" s="422" t="s">
        <v>109</v>
      </c>
      <c r="C619" s="423" t="s">
        <v>882</v>
      </c>
      <c r="D619" s="424" t="s">
        <v>53</v>
      </c>
      <c r="E619" s="425">
        <v>875.79</v>
      </c>
      <c r="F619" s="426">
        <v>0</v>
      </c>
      <c r="G619" s="427">
        <f t="shared" si="47"/>
        <v>0</v>
      </c>
      <c r="H619" s="428"/>
      <c r="I619" s="428"/>
      <c r="J619" s="428"/>
      <c r="K619" s="428"/>
      <c r="L619" s="428"/>
      <c r="M619" s="431"/>
      <c r="N619" s="426"/>
      <c r="O619" s="426"/>
      <c r="P619" s="426">
        <v>0</v>
      </c>
    </row>
    <row r="620" spans="1:16" x14ac:dyDescent="0.25">
      <c r="A620" s="422">
        <v>10</v>
      </c>
      <c r="B620" s="422" t="s">
        <v>64</v>
      </c>
      <c r="C620" s="423" t="s">
        <v>316</v>
      </c>
      <c r="D620" s="424" t="s">
        <v>53</v>
      </c>
      <c r="E620" s="425">
        <v>340</v>
      </c>
      <c r="F620" s="426">
        <v>0</v>
      </c>
      <c r="G620" s="427">
        <f t="shared" si="47"/>
        <v>0</v>
      </c>
      <c r="H620" s="428"/>
      <c r="I620" s="428"/>
      <c r="J620" s="428"/>
      <c r="K620" s="428"/>
      <c r="L620" s="428"/>
      <c r="M620" s="431"/>
      <c r="N620" s="426"/>
      <c r="O620" s="426"/>
      <c r="P620" s="426">
        <v>0</v>
      </c>
    </row>
    <row r="621" spans="1:16" ht="45" x14ac:dyDescent="0.25">
      <c r="A621" s="422">
        <v>11</v>
      </c>
      <c r="B621" s="422"/>
      <c r="C621" s="429" t="s">
        <v>883</v>
      </c>
      <c r="D621" s="424" t="s">
        <v>63</v>
      </c>
      <c r="E621" s="425">
        <v>20000</v>
      </c>
      <c r="F621" s="426">
        <v>8.0850000000000009</v>
      </c>
      <c r="G621" s="427">
        <f t="shared" si="47"/>
        <v>161700.00000000003</v>
      </c>
      <c r="H621" s="428"/>
      <c r="I621" s="428"/>
      <c r="J621" s="428"/>
      <c r="K621" s="428"/>
      <c r="L621" s="428"/>
      <c r="M621" s="431"/>
      <c r="N621" s="426"/>
      <c r="O621" s="426"/>
      <c r="P621" s="426">
        <v>8.0850000000000009</v>
      </c>
    </row>
    <row r="622" spans="1:16" ht="67.5" x14ac:dyDescent="0.25">
      <c r="A622" s="422">
        <v>12</v>
      </c>
      <c r="B622" s="422" t="s">
        <v>884</v>
      </c>
      <c r="C622" s="429" t="s">
        <v>885</v>
      </c>
      <c r="D622" s="424" t="s">
        <v>63</v>
      </c>
      <c r="E622" s="432">
        <v>106500</v>
      </c>
      <c r="F622" s="426">
        <v>1.242</v>
      </c>
      <c r="G622" s="427">
        <f t="shared" si="47"/>
        <v>132273</v>
      </c>
      <c r="H622" s="433"/>
      <c r="I622" s="433"/>
      <c r="J622" s="433"/>
      <c r="K622" s="433"/>
      <c r="L622" s="433"/>
      <c r="M622" s="434"/>
      <c r="N622" s="435"/>
      <c r="O622" s="435"/>
      <c r="P622" s="426">
        <v>1.242</v>
      </c>
    </row>
    <row r="623" spans="1:16" ht="90" x14ac:dyDescent="0.25">
      <c r="A623" s="422">
        <v>13</v>
      </c>
      <c r="B623" s="422" t="s">
        <v>886</v>
      </c>
      <c r="C623" s="429" t="s">
        <v>887</v>
      </c>
      <c r="D623" s="424" t="s">
        <v>63</v>
      </c>
      <c r="E623" s="425">
        <v>43115</v>
      </c>
      <c r="F623" s="426">
        <v>1.2110000000000001</v>
      </c>
      <c r="G623" s="427">
        <f t="shared" si="47"/>
        <v>52212.265000000007</v>
      </c>
      <c r="H623" s="428"/>
      <c r="I623" s="428"/>
      <c r="J623" s="428"/>
      <c r="K623" s="428"/>
      <c r="L623" s="428"/>
      <c r="M623" s="431"/>
      <c r="N623" s="426"/>
      <c r="O623" s="426"/>
      <c r="P623" s="426">
        <v>1.2110000000000001</v>
      </c>
    </row>
    <row r="624" spans="1:16" ht="90" x14ac:dyDescent="0.25">
      <c r="A624" s="422">
        <v>14</v>
      </c>
      <c r="B624" s="422" t="s">
        <v>888</v>
      </c>
      <c r="C624" s="429" t="s">
        <v>889</v>
      </c>
      <c r="D624" s="424" t="s">
        <v>63</v>
      </c>
      <c r="E624" s="425">
        <v>43115</v>
      </c>
      <c r="F624" s="426">
        <v>1.145</v>
      </c>
      <c r="G624" s="427">
        <f t="shared" si="47"/>
        <v>49366.675000000003</v>
      </c>
      <c r="H624" s="428"/>
      <c r="I624" s="428"/>
      <c r="J624" s="428"/>
      <c r="K624" s="428"/>
      <c r="L624" s="428"/>
      <c r="M624" s="431"/>
      <c r="N624" s="426"/>
      <c r="O624" s="426"/>
      <c r="P624" s="426">
        <v>1.145</v>
      </c>
    </row>
    <row r="625" spans="1:16" ht="56.25" x14ac:dyDescent="0.25">
      <c r="A625" s="422">
        <v>15</v>
      </c>
      <c r="B625" s="422"/>
      <c r="C625" s="429" t="s">
        <v>890</v>
      </c>
      <c r="D625" s="424" t="s">
        <v>315</v>
      </c>
      <c r="E625" s="425">
        <v>100000</v>
      </c>
      <c r="F625" s="426">
        <v>17.648</v>
      </c>
      <c r="G625" s="427">
        <f t="shared" si="47"/>
        <v>1764800</v>
      </c>
      <c r="H625" s="428"/>
      <c r="I625" s="428"/>
      <c r="J625" s="428"/>
      <c r="K625" s="428"/>
      <c r="L625" s="428"/>
      <c r="M625" s="431"/>
      <c r="N625" s="426"/>
      <c r="O625" s="426"/>
      <c r="P625" s="426">
        <v>17.648</v>
      </c>
    </row>
    <row r="626" spans="1:16" ht="45" x14ac:dyDescent="0.25">
      <c r="A626" s="422">
        <v>16</v>
      </c>
      <c r="B626" s="422"/>
      <c r="C626" s="429" t="s">
        <v>891</v>
      </c>
      <c r="D626" s="424" t="s">
        <v>315</v>
      </c>
      <c r="E626" s="425">
        <v>20000</v>
      </c>
      <c r="F626" s="426">
        <v>0.86899999999999999</v>
      </c>
      <c r="G626" s="427">
        <f t="shared" si="47"/>
        <v>17380</v>
      </c>
      <c r="H626" s="428"/>
      <c r="I626" s="428"/>
      <c r="J626" s="428"/>
      <c r="K626" s="428"/>
      <c r="L626" s="428"/>
      <c r="M626" s="431"/>
      <c r="N626" s="426"/>
      <c r="O626" s="426"/>
      <c r="P626" s="426">
        <v>0.86899999999999999</v>
      </c>
    </row>
    <row r="627" spans="1:16" ht="56.25" x14ac:dyDescent="0.25">
      <c r="A627" s="422">
        <v>17</v>
      </c>
      <c r="B627" s="422"/>
      <c r="C627" s="429" t="s">
        <v>892</v>
      </c>
      <c r="D627" s="424" t="s">
        <v>53</v>
      </c>
      <c r="E627" s="425">
        <v>100</v>
      </c>
      <c r="F627" s="426">
        <v>346</v>
      </c>
      <c r="G627" s="427">
        <f t="shared" si="47"/>
        <v>34600</v>
      </c>
      <c r="H627" s="428"/>
      <c r="I627" s="428"/>
      <c r="J627" s="428"/>
      <c r="K627" s="428"/>
      <c r="L627" s="428"/>
      <c r="M627" s="431"/>
      <c r="N627" s="426"/>
      <c r="O627" s="426"/>
      <c r="P627" s="426">
        <v>346</v>
      </c>
    </row>
    <row r="628" spans="1:16" ht="56.25" x14ac:dyDescent="0.25">
      <c r="A628" s="422">
        <v>18</v>
      </c>
      <c r="B628" s="422"/>
      <c r="C628" s="429" t="s">
        <v>893</v>
      </c>
      <c r="D628" s="424" t="s">
        <v>53</v>
      </c>
      <c r="E628" s="425">
        <v>50</v>
      </c>
      <c r="F628" s="426">
        <v>154</v>
      </c>
      <c r="G628" s="427">
        <f t="shared" si="47"/>
        <v>7700</v>
      </c>
      <c r="H628" s="428"/>
      <c r="I628" s="428"/>
      <c r="J628" s="428"/>
      <c r="K628" s="428"/>
      <c r="L628" s="428"/>
      <c r="M628" s="431"/>
      <c r="N628" s="426"/>
      <c r="O628" s="426"/>
      <c r="P628" s="426">
        <v>154</v>
      </c>
    </row>
    <row r="629" spans="1:16" ht="67.5" x14ac:dyDescent="0.25">
      <c r="A629" s="422">
        <v>19</v>
      </c>
      <c r="B629" s="422"/>
      <c r="C629" s="436" t="s">
        <v>894</v>
      </c>
      <c r="D629" s="424" t="s">
        <v>53</v>
      </c>
      <c r="E629" s="425">
        <v>25</v>
      </c>
      <c r="F629" s="426">
        <v>22</v>
      </c>
      <c r="G629" s="427">
        <f t="shared" si="47"/>
        <v>550</v>
      </c>
      <c r="H629" s="428"/>
      <c r="I629" s="428"/>
      <c r="J629" s="428"/>
      <c r="K629" s="428"/>
      <c r="L629" s="428"/>
      <c r="M629" s="431"/>
      <c r="N629" s="426"/>
      <c r="O629" s="426"/>
      <c r="P629" s="426">
        <v>22</v>
      </c>
    </row>
    <row r="630" spans="1:16" ht="56.25" x14ac:dyDescent="0.25">
      <c r="A630" s="422">
        <v>20</v>
      </c>
      <c r="B630" s="422"/>
      <c r="C630" s="436" t="s">
        <v>895</v>
      </c>
      <c r="D630" s="424" t="s">
        <v>53</v>
      </c>
      <c r="E630" s="425">
        <v>50</v>
      </c>
      <c r="F630" s="426">
        <v>16</v>
      </c>
      <c r="G630" s="427">
        <f t="shared" si="47"/>
        <v>800</v>
      </c>
      <c r="H630" s="428"/>
      <c r="I630" s="428"/>
      <c r="J630" s="428"/>
      <c r="K630" s="428"/>
      <c r="L630" s="428"/>
      <c r="M630" s="431"/>
      <c r="N630" s="426"/>
      <c r="O630" s="426"/>
      <c r="P630" s="426">
        <v>16</v>
      </c>
    </row>
    <row r="631" spans="1:16" ht="67.5" x14ac:dyDescent="0.25">
      <c r="A631" s="422">
        <v>21</v>
      </c>
      <c r="B631" s="422"/>
      <c r="C631" s="436" t="s">
        <v>896</v>
      </c>
      <c r="D631" s="424" t="s">
        <v>443</v>
      </c>
      <c r="E631" s="425">
        <v>15</v>
      </c>
      <c r="F631" s="426">
        <v>1106.17</v>
      </c>
      <c r="G631" s="427">
        <f t="shared" si="47"/>
        <v>16592.550000000003</v>
      </c>
      <c r="H631" s="428"/>
      <c r="I631" s="428"/>
      <c r="J631" s="428"/>
      <c r="K631" s="428"/>
      <c r="L631" s="428"/>
      <c r="M631" s="431"/>
      <c r="N631" s="426"/>
      <c r="O631" s="426"/>
      <c r="P631" s="426">
        <v>1106.17</v>
      </c>
    </row>
    <row r="632" spans="1:16" ht="45" x14ac:dyDescent="0.25">
      <c r="A632" s="422">
        <v>22</v>
      </c>
      <c r="B632" s="422"/>
      <c r="C632" s="436" t="s">
        <v>897</v>
      </c>
      <c r="D632" s="424" t="s">
        <v>63</v>
      </c>
      <c r="E632" s="425">
        <v>15000</v>
      </c>
      <c r="F632" s="426">
        <v>32.408999999999999</v>
      </c>
      <c r="G632" s="427">
        <f t="shared" si="47"/>
        <v>486135</v>
      </c>
      <c r="H632" s="428"/>
      <c r="I632" s="428"/>
      <c r="J632" s="428"/>
      <c r="K632" s="428"/>
      <c r="L632" s="428"/>
      <c r="M632" s="431"/>
      <c r="N632" s="426"/>
      <c r="O632" s="426"/>
      <c r="P632" s="426">
        <v>32.408999999999999</v>
      </c>
    </row>
    <row r="633" spans="1:16" ht="56.25" x14ac:dyDescent="0.25">
      <c r="A633" s="422">
        <v>23</v>
      </c>
      <c r="B633" s="422" t="s">
        <v>898</v>
      </c>
      <c r="C633" s="429" t="s">
        <v>899</v>
      </c>
      <c r="D633" s="424" t="s">
        <v>900</v>
      </c>
      <c r="E633" s="425">
        <v>17277.91</v>
      </c>
      <c r="F633" s="426">
        <v>2</v>
      </c>
      <c r="G633" s="427">
        <f t="shared" si="47"/>
        <v>34555.82</v>
      </c>
      <c r="H633" s="428"/>
      <c r="I633" s="428"/>
      <c r="J633" s="428"/>
      <c r="K633" s="428"/>
      <c r="L633" s="428"/>
      <c r="M633" s="431"/>
      <c r="N633" s="426"/>
      <c r="O633" s="426"/>
      <c r="P633" s="426">
        <v>2</v>
      </c>
    </row>
    <row r="634" spans="1:16" ht="90" x14ac:dyDescent="0.25">
      <c r="A634" s="422">
        <v>24</v>
      </c>
      <c r="B634" s="422" t="s">
        <v>901</v>
      </c>
      <c r="C634" s="429" t="s">
        <v>902</v>
      </c>
      <c r="D634" s="424" t="s">
        <v>900</v>
      </c>
      <c r="E634" s="425">
        <v>2753.67</v>
      </c>
      <c r="F634" s="426">
        <v>5</v>
      </c>
      <c r="G634" s="427">
        <f t="shared" si="47"/>
        <v>13768.35</v>
      </c>
      <c r="H634" s="428"/>
      <c r="I634" s="428"/>
      <c r="J634" s="428"/>
      <c r="K634" s="428"/>
      <c r="L634" s="428"/>
      <c r="M634" s="431"/>
      <c r="N634" s="426"/>
      <c r="O634" s="426"/>
      <c r="P634" s="426">
        <v>5</v>
      </c>
    </row>
    <row r="635" spans="1:16" ht="56.25" x14ac:dyDescent="0.25">
      <c r="A635" s="422">
        <v>25</v>
      </c>
      <c r="B635" s="422" t="s">
        <v>673</v>
      </c>
      <c r="C635" s="429" t="s">
        <v>903</v>
      </c>
      <c r="D635" s="424" t="s">
        <v>53</v>
      </c>
      <c r="E635" s="425">
        <v>2645.68</v>
      </c>
      <c r="F635" s="426">
        <v>6</v>
      </c>
      <c r="G635" s="427">
        <f t="shared" si="47"/>
        <v>15874.079999999998</v>
      </c>
      <c r="H635" s="428"/>
      <c r="I635" s="428"/>
      <c r="J635" s="428"/>
      <c r="K635" s="428"/>
      <c r="L635" s="428"/>
      <c r="M635" s="431"/>
      <c r="N635" s="426"/>
      <c r="O635" s="426"/>
      <c r="P635" s="426">
        <v>6</v>
      </c>
    </row>
    <row r="636" spans="1:16" ht="56.25" x14ac:dyDescent="0.25">
      <c r="A636" s="422">
        <v>26</v>
      </c>
      <c r="B636" s="422" t="s">
        <v>904</v>
      </c>
      <c r="C636" s="429" t="s">
        <v>905</v>
      </c>
      <c r="D636" s="424" t="s">
        <v>53</v>
      </c>
      <c r="E636" s="425">
        <v>2645.68</v>
      </c>
      <c r="F636" s="426">
        <v>2</v>
      </c>
      <c r="G636" s="427">
        <f t="shared" si="47"/>
        <v>5291.36</v>
      </c>
      <c r="H636" s="428"/>
      <c r="I636" s="428"/>
      <c r="J636" s="428"/>
      <c r="K636" s="428"/>
      <c r="L636" s="428"/>
      <c r="M636" s="431"/>
      <c r="N636" s="426"/>
      <c r="O636" s="426"/>
      <c r="P636" s="426">
        <v>2</v>
      </c>
    </row>
    <row r="637" spans="1:16" ht="33.75" x14ac:dyDescent="0.25">
      <c r="A637" s="422">
        <v>27</v>
      </c>
      <c r="B637" s="422" t="s">
        <v>64</v>
      </c>
      <c r="C637" s="429" t="s">
        <v>316</v>
      </c>
      <c r="D637" s="424" t="s">
        <v>53</v>
      </c>
      <c r="E637" s="425">
        <v>777.23</v>
      </c>
      <c r="F637" s="426">
        <v>3</v>
      </c>
      <c r="G637" s="427">
        <f t="shared" si="47"/>
        <v>2331.69</v>
      </c>
      <c r="H637" s="428"/>
      <c r="I637" s="428"/>
      <c r="J637" s="428"/>
      <c r="K637" s="428"/>
      <c r="L637" s="428"/>
      <c r="M637" s="431"/>
      <c r="N637" s="426"/>
      <c r="O637" s="426"/>
      <c r="P637" s="426">
        <v>3</v>
      </c>
    </row>
    <row r="638" spans="1:16" ht="56.25" x14ac:dyDescent="0.25">
      <c r="A638" s="422">
        <v>28</v>
      </c>
      <c r="B638" s="422" t="s">
        <v>906</v>
      </c>
      <c r="C638" s="429" t="s">
        <v>907</v>
      </c>
      <c r="D638" s="424" t="s">
        <v>53</v>
      </c>
      <c r="E638" s="425">
        <v>701.91</v>
      </c>
      <c r="F638" s="426">
        <v>22</v>
      </c>
      <c r="G638" s="427">
        <f t="shared" si="47"/>
        <v>15442.019999999999</v>
      </c>
      <c r="H638" s="428"/>
      <c r="I638" s="428"/>
      <c r="J638" s="428"/>
      <c r="K638" s="428"/>
      <c r="L638" s="428"/>
      <c r="M638" s="431"/>
      <c r="N638" s="426"/>
      <c r="O638" s="426"/>
      <c r="P638" s="426">
        <v>22</v>
      </c>
    </row>
    <row r="639" spans="1:16" ht="78.75" x14ac:dyDescent="0.25">
      <c r="A639" s="422">
        <v>29</v>
      </c>
      <c r="B639" s="422" t="s">
        <v>908</v>
      </c>
      <c r="C639" s="429" t="s">
        <v>909</v>
      </c>
      <c r="D639" s="424" t="s">
        <v>63</v>
      </c>
      <c r="E639" s="425">
        <v>106590.82</v>
      </c>
      <c r="F639" s="426">
        <v>0.48899999999999999</v>
      </c>
      <c r="G639" s="427">
        <f t="shared" si="47"/>
        <v>52122.910980000001</v>
      </c>
      <c r="H639" s="428"/>
      <c r="I639" s="428"/>
      <c r="J639" s="428"/>
      <c r="K639" s="428"/>
      <c r="L639" s="428"/>
      <c r="M639" s="431"/>
      <c r="N639" s="426"/>
      <c r="O639" s="426"/>
      <c r="P639" s="426">
        <v>0.48899999999999999</v>
      </c>
    </row>
    <row r="640" spans="1:16" x14ac:dyDescent="0.25">
      <c r="A640" s="422">
        <v>30</v>
      </c>
      <c r="B640" s="422"/>
      <c r="C640" s="437" t="s">
        <v>910</v>
      </c>
      <c r="D640" s="424" t="s">
        <v>53</v>
      </c>
      <c r="E640" s="425">
        <v>100</v>
      </c>
      <c r="F640" s="426">
        <v>0</v>
      </c>
      <c r="G640" s="427">
        <f t="shared" si="47"/>
        <v>0</v>
      </c>
      <c r="H640" s="428"/>
      <c r="I640" s="428"/>
      <c r="J640" s="428"/>
      <c r="K640" s="428"/>
      <c r="L640" s="438"/>
      <c r="M640" s="439"/>
      <c r="N640" s="426"/>
      <c r="O640" s="426"/>
      <c r="P640" s="426">
        <v>0</v>
      </c>
    </row>
    <row r="641" spans="1:16" x14ac:dyDescent="0.25">
      <c r="A641" s="422">
        <v>31</v>
      </c>
      <c r="B641" s="422"/>
      <c r="C641" s="437" t="s">
        <v>911</v>
      </c>
      <c r="D641" s="424" t="s">
        <v>443</v>
      </c>
      <c r="E641" s="425">
        <v>15</v>
      </c>
      <c r="F641" s="426">
        <v>0</v>
      </c>
      <c r="G641" s="427">
        <f t="shared" si="47"/>
        <v>0</v>
      </c>
      <c r="H641" s="428"/>
      <c r="I641" s="428"/>
      <c r="J641" s="428"/>
      <c r="K641" s="428"/>
      <c r="L641" s="428"/>
      <c r="M641" s="431"/>
      <c r="N641" s="426">
        <f>V641</f>
        <v>0</v>
      </c>
      <c r="O641" s="425">
        <f>N641*E641</f>
        <v>0</v>
      </c>
      <c r="P641" s="426">
        <v>0</v>
      </c>
    </row>
    <row r="642" spans="1:16" x14ac:dyDescent="0.25">
      <c r="A642" s="422">
        <v>32</v>
      </c>
      <c r="B642" s="422"/>
      <c r="C642" s="437" t="s">
        <v>912</v>
      </c>
      <c r="D642" s="424" t="s">
        <v>315</v>
      </c>
      <c r="E642" s="425">
        <v>25000</v>
      </c>
      <c r="F642" s="426">
        <v>0</v>
      </c>
      <c r="G642" s="427">
        <f t="shared" si="47"/>
        <v>0</v>
      </c>
      <c r="H642" s="428"/>
      <c r="I642" s="428"/>
      <c r="J642" s="428"/>
      <c r="K642" s="428"/>
      <c r="L642" s="428"/>
      <c r="M642" s="431"/>
      <c r="N642" s="426">
        <f>V642</f>
        <v>0</v>
      </c>
      <c r="O642" s="425">
        <v>2250</v>
      </c>
      <c r="P642" s="426">
        <v>0</v>
      </c>
    </row>
    <row r="643" spans="1:16" ht="67.5" x14ac:dyDescent="0.25">
      <c r="A643" s="422">
        <v>33</v>
      </c>
      <c r="B643" s="422"/>
      <c r="C643" s="436" t="s">
        <v>913</v>
      </c>
      <c r="D643" s="440" t="s">
        <v>63</v>
      </c>
      <c r="E643" s="425">
        <v>15000</v>
      </c>
      <c r="F643" s="426">
        <v>7.5</v>
      </c>
      <c r="G643" s="427">
        <f t="shared" si="47"/>
        <v>112500</v>
      </c>
      <c r="H643" s="431"/>
      <c r="I643" s="431"/>
      <c r="J643" s="431"/>
      <c r="K643" s="431"/>
      <c r="L643" s="431"/>
      <c r="M643" s="431"/>
      <c r="N643" s="426"/>
      <c r="O643" s="425"/>
      <c r="P643" s="426">
        <v>7.5</v>
      </c>
    </row>
    <row r="644" spans="1:16" x14ac:dyDescent="0.25">
      <c r="A644" s="422">
        <v>34</v>
      </c>
      <c r="B644" s="422" t="s">
        <v>56</v>
      </c>
      <c r="C644" s="437" t="s">
        <v>914</v>
      </c>
      <c r="D644" s="424" t="s">
        <v>315</v>
      </c>
      <c r="E644" s="441">
        <v>264500</v>
      </c>
      <c r="F644" s="426">
        <v>9.4809999999999999</v>
      </c>
      <c r="G644" s="427">
        <f t="shared" si="47"/>
        <v>2507724.5</v>
      </c>
      <c r="H644" s="431"/>
      <c r="I644" s="431"/>
      <c r="J644" s="431"/>
      <c r="K644" s="431"/>
      <c r="L644" s="431"/>
      <c r="M644" s="431"/>
      <c r="N644" s="426"/>
      <c r="O644" s="425"/>
      <c r="P644" s="426">
        <v>9.4809999999999999</v>
      </c>
    </row>
    <row r="645" spans="1:16" x14ac:dyDescent="0.25">
      <c r="A645" s="422">
        <v>35</v>
      </c>
      <c r="B645" s="422" t="s">
        <v>915</v>
      </c>
      <c r="C645" s="437" t="s">
        <v>916</v>
      </c>
      <c r="D645" s="424" t="s">
        <v>315</v>
      </c>
      <c r="E645" s="441">
        <v>49200</v>
      </c>
      <c r="F645" s="426">
        <v>4.4539999999999997</v>
      </c>
      <c r="G645" s="427">
        <f t="shared" si="47"/>
        <v>219136.8</v>
      </c>
      <c r="H645" s="431"/>
      <c r="I645" s="431"/>
      <c r="J645" s="431"/>
      <c r="K645" s="431"/>
      <c r="L645" s="431"/>
      <c r="M645" s="431"/>
      <c r="N645" s="426"/>
      <c r="O645" s="425"/>
      <c r="P645" s="426">
        <v>4.4539999999999997</v>
      </c>
    </row>
    <row r="646" spans="1:16" x14ac:dyDescent="0.25">
      <c r="A646" s="422">
        <v>36</v>
      </c>
      <c r="B646" s="422" t="s">
        <v>143</v>
      </c>
      <c r="C646" s="437" t="s">
        <v>917</v>
      </c>
      <c r="D646" s="424" t="s">
        <v>53</v>
      </c>
      <c r="E646" s="441">
        <v>650</v>
      </c>
      <c r="F646" s="426">
        <v>8</v>
      </c>
      <c r="G646" s="427">
        <f t="shared" si="47"/>
        <v>5200</v>
      </c>
      <c r="H646" s="431"/>
      <c r="I646" s="431"/>
      <c r="J646" s="431"/>
      <c r="K646" s="431"/>
      <c r="L646" s="431"/>
      <c r="M646" s="431"/>
      <c r="N646" s="426"/>
      <c r="O646" s="425"/>
      <c r="P646" s="426">
        <v>8</v>
      </c>
    </row>
    <row r="647" spans="1:16" ht="56.25" x14ac:dyDescent="0.25">
      <c r="A647" s="422">
        <v>37</v>
      </c>
      <c r="B647" s="422" t="s">
        <v>918</v>
      </c>
      <c r="C647" s="436" t="s">
        <v>919</v>
      </c>
      <c r="D647" s="424" t="s">
        <v>53</v>
      </c>
      <c r="E647" s="441">
        <v>450</v>
      </c>
      <c r="F647" s="426">
        <v>7</v>
      </c>
      <c r="G647" s="427">
        <f t="shared" si="47"/>
        <v>3150</v>
      </c>
      <c r="H647" s="431"/>
      <c r="I647" s="431"/>
      <c r="J647" s="431"/>
      <c r="K647" s="431"/>
      <c r="L647" s="431"/>
      <c r="M647" s="431"/>
      <c r="N647" s="426"/>
      <c r="O647" s="425"/>
      <c r="P647" s="426">
        <v>7</v>
      </c>
    </row>
    <row r="648" spans="1:16" x14ac:dyDescent="0.25">
      <c r="A648" s="422">
        <v>38</v>
      </c>
      <c r="B648" s="422"/>
      <c r="C648" s="437" t="s">
        <v>920</v>
      </c>
      <c r="D648" s="424" t="s">
        <v>443</v>
      </c>
      <c r="E648" s="441">
        <v>52</v>
      </c>
      <c r="F648" s="426">
        <v>2415.7399999999998</v>
      </c>
      <c r="G648" s="427">
        <f t="shared" si="47"/>
        <v>125618.47999999998</v>
      </c>
      <c r="H648" s="431"/>
      <c r="I648" s="431"/>
      <c r="J648" s="431"/>
      <c r="K648" s="431"/>
      <c r="L648" s="431"/>
      <c r="M648" s="431"/>
      <c r="N648" s="426"/>
      <c r="O648" s="425"/>
      <c r="P648" s="426">
        <v>2415.7399999999998</v>
      </c>
    </row>
    <row r="649" spans="1:16" x14ac:dyDescent="0.25">
      <c r="A649" s="422">
        <v>39</v>
      </c>
      <c r="B649" s="422" t="s">
        <v>921</v>
      </c>
      <c r="C649" s="437" t="s">
        <v>922</v>
      </c>
      <c r="D649" s="424" t="s">
        <v>923</v>
      </c>
      <c r="E649" s="425">
        <v>95</v>
      </c>
      <c r="F649" s="426">
        <v>48.88</v>
      </c>
      <c r="G649" s="427">
        <f t="shared" si="47"/>
        <v>4643.6000000000004</v>
      </c>
      <c r="H649" s="431"/>
      <c r="I649" s="431"/>
      <c r="J649" s="431"/>
      <c r="K649" s="431"/>
      <c r="L649" s="431"/>
      <c r="M649" s="431"/>
      <c r="N649" s="426"/>
      <c r="O649" s="425"/>
      <c r="P649" s="426">
        <v>48.88</v>
      </c>
    </row>
    <row r="650" spans="1:16" ht="77.25" x14ac:dyDescent="0.25">
      <c r="A650" s="422">
        <v>40</v>
      </c>
      <c r="B650" s="422" t="s">
        <v>924</v>
      </c>
      <c r="C650" s="436" t="s">
        <v>925</v>
      </c>
      <c r="D650" s="424" t="s">
        <v>63</v>
      </c>
      <c r="E650" s="425">
        <v>159300</v>
      </c>
      <c r="F650" s="426">
        <v>0.82599999999999996</v>
      </c>
      <c r="G650" s="427">
        <f t="shared" si="47"/>
        <v>131581.79999999999</v>
      </c>
      <c r="H650" s="431"/>
      <c r="I650" s="431"/>
      <c r="J650" s="431"/>
      <c r="K650" s="431"/>
      <c r="L650" s="431"/>
      <c r="M650" s="431"/>
      <c r="N650" s="426"/>
      <c r="O650" s="425"/>
      <c r="P650" s="426">
        <v>0.82599999999999996</v>
      </c>
    </row>
    <row r="651" spans="1:16" x14ac:dyDescent="0.25">
      <c r="A651" s="422">
        <v>41</v>
      </c>
      <c r="B651" s="422" t="s">
        <v>673</v>
      </c>
      <c r="C651" s="408" t="s">
        <v>926</v>
      </c>
      <c r="D651" s="424" t="s">
        <v>927</v>
      </c>
      <c r="E651" s="425">
        <v>2124</v>
      </c>
      <c r="F651" s="426">
        <v>1</v>
      </c>
      <c r="G651" s="427">
        <f t="shared" si="47"/>
        <v>2124</v>
      </c>
      <c r="H651" s="431"/>
      <c r="I651" s="431"/>
      <c r="J651" s="431"/>
      <c r="K651" s="431"/>
      <c r="L651" s="431"/>
      <c r="M651" s="431"/>
      <c r="N651" s="426"/>
      <c r="O651" s="425"/>
      <c r="P651" s="426">
        <v>1</v>
      </c>
    </row>
    <row r="652" spans="1:16" ht="45" x14ac:dyDescent="0.25">
      <c r="A652" s="422">
        <v>42</v>
      </c>
      <c r="B652" s="422" t="s">
        <v>880</v>
      </c>
      <c r="C652" s="436" t="s">
        <v>928</v>
      </c>
      <c r="D652" s="424" t="s">
        <v>53</v>
      </c>
      <c r="E652" s="425">
        <v>177</v>
      </c>
      <c r="F652" s="426">
        <v>3</v>
      </c>
      <c r="G652" s="427">
        <f t="shared" si="47"/>
        <v>531</v>
      </c>
      <c r="H652" s="431"/>
      <c r="I652" s="431"/>
      <c r="J652" s="431"/>
      <c r="K652" s="431"/>
      <c r="L652" s="431"/>
      <c r="M652" s="431"/>
      <c r="N652" s="426"/>
      <c r="O652" s="425"/>
      <c r="P652" s="426">
        <v>3</v>
      </c>
    </row>
    <row r="653" spans="1:16" ht="33.75" x14ac:dyDescent="0.25">
      <c r="A653" s="422">
        <v>43</v>
      </c>
      <c r="B653" s="422" t="s">
        <v>121</v>
      </c>
      <c r="C653" s="436" t="s">
        <v>929</v>
      </c>
      <c r="D653" s="424" t="s">
        <v>58</v>
      </c>
      <c r="E653" s="432">
        <v>233.64</v>
      </c>
      <c r="F653" s="426">
        <v>115</v>
      </c>
      <c r="G653" s="427">
        <f t="shared" si="47"/>
        <v>26868.6</v>
      </c>
      <c r="H653" s="431"/>
      <c r="I653" s="431"/>
      <c r="J653" s="431"/>
      <c r="K653" s="431"/>
      <c r="L653" s="431"/>
      <c r="M653" s="431"/>
      <c r="N653" s="426"/>
      <c r="O653" s="425"/>
      <c r="P653" s="426">
        <v>115</v>
      </c>
    </row>
    <row r="654" spans="1:16" ht="33.75" x14ac:dyDescent="0.25">
      <c r="A654" s="422">
        <v>44</v>
      </c>
      <c r="B654" s="422" t="s">
        <v>930</v>
      </c>
      <c r="C654" s="436" t="s">
        <v>931</v>
      </c>
      <c r="D654" s="424" t="s">
        <v>927</v>
      </c>
      <c r="E654" s="432">
        <v>4525.3</v>
      </c>
      <c r="F654" s="426">
        <v>12</v>
      </c>
      <c r="G654" s="427">
        <f t="shared" si="47"/>
        <v>54303.600000000006</v>
      </c>
      <c r="H654" s="431"/>
      <c r="I654" s="431"/>
      <c r="J654" s="431"/>
      <c r="K654" s="431"/>
      <c r="L654" s="431"/>
      <c r="M654" s="431"/>
      <c r="N654" s="426"/>
      <c r="O654" s="425"/>
      <c r="P654" s="426">
        <v>12</v>
      </c>
    </row>
    <row r="655" spans="1:16" ht="33.75" x14ac:dyDescent="0.25">
      <c r="A655" s="422">
        <v>45</v>
      </c>
      <c r="B655" s="422" t="s">
        <v>932</v>
      </c>
      <c r="C655" s="436" t="s">
        <v>933</v>
      </c>
      <c r="D655" s="424" t="s">
        <v>53</v>
      </c>
      <c r="E655" s="432">
        <v>4484</v>
      </c>
      <c r="F655" s="426">
        <v>14</v>
      </c>
      <c r="G655" s="427">
        <f t="shared" si="47"/>
        <v>62776</v>
      </c>
      <c r="H655" s="431"/>
      <c r="I655" s="431"/>
      <c r="J655" s="431"/>
      <c r="K655" s="431"/>
      <c r="L655" s="431"/>
      <c r="M655" s="431"/>
      <c r="N655" s="426"/>
      <c r="O655" s="425"/>
      <c r="P655" s="426">
        <v>14</v>
      </c>
    </row>
    <row r="656" spans="1:16" ht="33.75" x14ac:dyDescent="0.25">
      <c r="A656" s="422">
        <v>46</v>
      </c>
      <c r="B656" s="422" t="s">
        <v>934</v>
      </c>
      <c r="C656" s="436" t="s">
        <v>935</v>
      </c>
      <c r="D656" s="424" t="s">
        <v>53</v>
      </c>
      <c r="E656" s="432">
        <v>16.579999999999998</v>
      </c>
      <c r="F656" s="426">
        <v>628</v>
      </c>
      <c r="G656" s="427">
        <f t="shared" si="47"/>
        <v>10412.24</v>
      </c>
      <c r="H656" s="431"/>
      <c r="I656" s="431"/>
      <c r="J656" s="431"/>
      <c r="K656" s="431"/>
      <c r="L656" s="431"/>
      <c r="M656" s="431"/>
      <c r="N656" s="426"/>
      <c r="O656" s="425"/>
      <c r="P656" s="426">
        <v>628</v>
      </c>
    </row>
    <row r="657" spans="1:16" ht="33.75" x14ac:dyDescent="0.25">
      <c r="A657" s="422">
        <v>47</v>
      </c>
      <c r="B657" s="422" t="s">
        <v>936</v>
      </c>
      <c r="C657" s="436" t="s">
        <v>937</v>
      </c>
      <c r="D657" s="424" t="s">
        <v>53</v>
      </c>
      <c r="E657" s="432">
        <v>20</v>
      </c>
      <c r="F657" s="426">
        <v>63</v>
      </c>
      <c r="G657" s="427">
        <f t="shared" si="47"/>
        <v>1260</v>
      </c>
      <c r="H657" s="431"/>
      <c r="I657" s="431"/>
      <c r="J657" s="431"/>
      <c r="K657" s="431"/>
      <c r="L657" s="431"/>
      <c r="M657" s="431"/>
      <c r="N657" s="426"/>
      <c r="O657" s="425"/>
      <c r="P657" s="426">
        <v>63</v>
      </c>
    </row>
    <row r="658" spans="1:16" ht="57" x14ac:dyDescent="0.25">
      <c r="A658" s="422">
        <v>48</v>
      </c>
      <c r="B658" s="422" t="s">
        <v>938</v>
      </c>
      <c r="C658" s="442" t="s">
        <v>939</v>
      </c>
      <c r="D658" s="424" t="s">
        <v>900</v>
      </c>
      <c r="E658" s="432">
        <v>1997</v>
      </c>
      <c r="F658" s="426">
        <v>2</v>
      </c>
      <c r="G658" s="427">
        <f t="shared" si="47"/>
        <v>3994</v>
      </c>
      <c r="H658" s="431"/>
      <c r="I658" s="431"/>
      <c r="J658" s="431"/>
      <c r="K658" s="431"/>
      <c r="L658" s="431"/>
      <c r="M658" s="431"/>
      <c r="N658" s="426"/>
      <c r="O658" s="425"/>
      <c r="P658" s="426">
        <v>2</v>
      </c>
    </row>
    <row r="659" spans="1:16" ht="33.75" x14ac:dyDescent="0.25">
      <c r="A659" s="422">
        <v>49</v>
      </c>
      <c r="B659" s="422"/>
      <c r="C659" s="436" t="s">
        <v>940</v>
      </c>
      <c r="D659" s="424" t="s">
        <v>53</v>
      </c>
      <c r="E659" s="432">
        <v>882</v>
      </c>
      <c r="F659" s="426">
        <v>0</v>
      </c>
      <c r="G659" s="427">
        <f t="shared" si="47"/>
        <v>0</v>
      </c>
      <c r="H659" s="431"/>
      <c r="I659" s="431"/>
      <c r="J659" s="431"/>
      <c r="K659" s="431"/>
      <c r="L659" s="431"/>
      <c r="M659" s="431"/>
      <c r="N659" s="426"/>
      <c r="O659" s="425"/>
      <c r="P659" s="426">
        <v>0</v>
      </c>
    </row>
    <row r="660" spans="1:16" ht="45" x14ac:dyDescent="0.25">
      <c r="A660" s="422">
        <v>50</v>
      </c>
      <c r="B660" s="422"/>
      <c r="C660" s="436" t="s">
        <v>941</v>
      </c>
      <c r="D660" s="424" t="s">
        <v>53</v>
      </c>
      <c r="E660" s="432">
        <v>100</v>
      </c>
      <c r="F660" s="426">
        <v>8</v>
      </c>
      <c r="G660" s="427">
        <f t="shared" si="47"/>
        <v>800</v>
      </c>
      <c r="H660" s="431"/>
      <c r="I660" s="431"/>
      <c r="J660" s="431"/>
      <c r="K660" s="431"/>
      <c r="L660" s="431"/>
      <c r="M660" s="431"/>
      <c r="N660" s="426"/>
      <c r="O660" s="425"/>
      <c r="P660" s="426">
        <v>8</v>
      </c>
    </row>
    <row r="661" spans="1:16" ht="78.75" x14ac:dyDescent="0.25">
      <c r="A661" s="422">
        <v>51</v>
      </c>
      <c r="B661" s="422"/>
      <c r="C661" s="436" t="s">
        <v>942</v>
      </c>
      <c r="D661" s="424" t="s">
        <v>53</v>
      </c>
      <c r="E661" s="432">
        <v>472</v>
      </c>
      <c r="F661" s="426">
        <v>20</v>
      </c>
      <c r="G661" s="427">
        <f t="shared" si="47"/>
        <v>9440</v>
      </c>
      <c r="H661" s="431"/>
      <c r="I661" s="431"/>
      <c r="J661" s="431"/>
      <c r="K661" s="431"/>
      <c r="L661" s="431"/>
      <c r="M661" s="431"/>
      <c r="N661" s="426"/>
      <c r="O661" s="425"/>
      <c r="P661" s="426">
        <v>20</v>
      </c>
    </row>
    <row r="662" spans="1:16" ht="45" x14ac:dyDescent="0.25">
      <c r="A662" s="422">
        <v>52</v>
      </c>
      <c r="B662" s="422"/>
      <c r="C662" s="436" t="s">
        <v>943</v>
      </c>
      <c r="D662" s="424" t="s">
        <v>53</v>
      </c>
      <c r="E662" s="432">
        <v>365.8</v>
      </c>
      <c r="F662" s="426">
        <v>30</v>
      </c>
      <c r="G662" s="427">
        <f t="shared" si="47"/>
        <v>10974</v>
      </c>
      <c r="H662" s="431"/>
      <c r="I662" s="431"/>
      <c r="J662" s="431"/>
      <c r="K662" s="431"/>
      <c r="L662" s="431"/>
      <c r="M662" s="431"/>
      <c r="N662" s="426"/>
      <c r="O662" s="425"/>
      <c r="P662" s="426">
        <v>30</v>
      </c>
    </row>
    <row r="663" spans="1:16" ht="56.25" x14ac:dyDescent="0.25">
      <c r="A663" s="422">
        <v>53</v>
      </c>
      <c r="B663" s="422"/>
      <c r="C663" s="436" t="s">
        <v>944</v>
      </c>
      <c r="D663" s="424" t="s">
        <v>53</v>
      </c>
      <c r="E663" s="432">
        <v>601.79999999999995</v>
      </c>
      <c r="F663" s="426">
        <v>10</v>
      </c>
      <c r="G663" s="427">
        <f t="shared" si="47"/>
        <v>6018</v>
      </c>
      <c r="H663" s="431"/>
      <c r="I663" s="431"/>
      <c r="J663" s="431"/>
      <c r="K663" s="431"/>
      <c r="L663" s="431"/>
      <c r="M663" s="431"/>
      <c r="N663" s="426"/>
      <c r="O663" s="425"/>
      <c r="P663" s="426">
        <v>10</v>
      </c>
    </row>
    <row r="664" spans="1:16" ht="56.25" x14ac:dyDescent="0.25">
      <c r="A664" s="422">
        <v>54</v>
      </c>
      <c r="B664" s="422"/>
      <c r="C664" s="436" t="s">
        <v>945</v>
      </c>
      <c r="D664" s="424" t="s">
        <v>53</v>
      </c>
      <c r="E664" s="432">
        <v>106.2</v>
      </c>
      <c r="F664" s="426">
        <v>32</v>
      </c>
      <c r="G664" s="427">
        <f t="shared" si="47"/>
        <v>3398.4</v>
      </c>
      <c r="H664" s="431"/>
      <c r="I664" s="431"/>
      <c r="J664" s="431"/>
      <c r="K664" s="431"/>
      <c r="L664" s="431"/>
      <c r="M664" s="431"/>
      <c r="N664" s="426"/>
      <c r="O664" s="425"/>
      <c r="P664" s="426">
        <v>32</v>
      </c>
    </row>
    <row r="665" spans="1:16" ht="56.25" x14ac:dyDescent="0.25">
      <c r="A665" s="422">
        <v>55</v>
      </c>
      <c r="B665" s="422"/>
      <c r="C665" s="436" t="s">
        <v>946</v>
      </c>
      <c r="D665" s="424" t="s">
        <v>53</v>
      </c>
      <c r="E665" s="432">
        <v>141.6</v>
      </c>
      <c r="F665" s="426">
        <v>100</v>
      </c>
      <c r="G665" s="427">
        <f t="shared" si="47"/>
        <v>14160</v>
      </c>
      <c r="H665" s="431"/>
      <c r="I665" s="431"/>
      <c r="J665" s="431"/>
      <c r="K665" s="431"/>
      <c r="L665" s="431"/>
      <c r="M665" s="431"/>
      <c r="N665" s="426"/>
      <c r="O665" s="425"/>
      <c r="P665" s="426">
        <v>100</v>
      </c>
    </row>
    <row r="666" spans="1:16" ht="33.75" x14ac:dyDescent="0.25">
      <c r="A666" s="422">
        <v>56</v>
      </c>
      <c r="B666" s="422"/>
      <c r="C666" s="436" t="s">
        <v>947</v>
      </c>
      <c r="D666" s="424" t="s">
        <v>53</v>
      </c>
      <c r="E666" s="432">
        <v>3186</v>
      </c>
      <c r="F666" s="426">
        <v>20</v>
      </c>
      <c r="G666" s="427">
        <f t="shared" si="47"/>
        <v>63720</v>
      </c>
      <c r="H666" s="431"/>
      <c r="I666" s="431"/>
      <c r="J666" s="431"/>
      <c r="K666" s="431"/>
      <c r="L666" s="431"/>
      <c r="M666" s="431"/>
      <c r="N666" s="426"/>
      <c r="O666" s="425"/>
      <c r="P666" s="426">
        <v>20</v>
      </c>
    </row>
    <row r="667" spans="1:16" ht="33.75" x14ac:dyDescent="0.25">
      <c r="A667" s="422">
        <v>57</v>
      </c>
      <c r="B667" s="422"/>
      <c r="C667" s="436" t="s">
        <v>948</v>
      </c>
      <c r="D667" s="424" t="s">
        <v>443</v>
      </c>
      <c r="E667" s="432">
        <v>154.58000000000001</v>
      </c>
      <c r="F667" s="426">
        <v>62</v>
      </c>
      <c r="G667" s="427">
        <f>F667*E667</f>
        <v>9583.9600000000009</v>
      </c>
      <c r="H667" s="431"/>
      <c r="I667" s="431"/>
      <c r="J667" s="431"/>
      <c r="K667" s="431"/>
      <c r="L667" s="431"/>
      <c r="M667" s="431"/>
      <c r="N667" s="426"/>
      <c r="O667" s="425"/>
      <c r="P667" s="426">
        <v>62</v>
      </c>
    </row>
    <row r="668" spans="1:16" ht="33.75" x14ac:dyDescent="0.25">
      <c r="A668" s="422">
        <v>58</v>
      </c>
      <c r="B668" s="422"/>
      <c r="C668" s="436" t="s">
        <v>949</v>
      </c>
      <c r="D668" s="424" t="s">
        <v>443</v>
      </c>
      <c r="E668" s="432">
        <v>154.58000000000001</v>
      </c>
      <c r="F668" s="426">
        <v>35.9</v>
      </c>
      <c r="G668" s="427">
        <f>F668*E668</f>
        <v>5549.4220000000005</v>
      </c>
      <c r="H668" s="431"/>
      <c r="I668" s="431"/>
      <c r="J668" s="431"/>
      <c r="K668" s="431"/>
      <c r="L668" s="431"/>
      <c r="M668" s="431"/>
      <c r="N668" s="426"/>
      <c r="O668" s="425"/>
      <c r="P668" s="426">
        <v>35.9</v>
      </c>
    </row>
    <row r="669" spans="1:16" ht="33.75" x14ac:dyDescent="0.25">
      <c r="A669" s="422">
        <v>59</v>
      </c>
      <c r="B669" s="422"/>
      <c r="C669" s="436" t="s">
        <v>950</v>
      </c>
      <c r="D669" s="424" t="s">
        <v>443</v>
      </c>
      <c r="E669" s="432">
        <v>154.58000000000001</v>
      </c>
      <c r="F669" s="426">
        <v>133.08000000000001</v>
      </c>
      <c r="G669" s="427">
        <f t="shared" si="47"/>
        <v>20571.506400000002</v>
      </c>
      <c r="H669" s="431"/>
      <c r="I669" s="431"/>
      <c r="J669" s="431"/>
      <c r="K669" s="431"/>
      <c r="L669" s="431"/>
      <c r="M669" s="431"/>
      <c r="N669" s="426"/>
      <c r="O669" s="425"/>
      <c r="P669" s="426">
        <v>133.08000000000001</v>
      </c>
    </row>
    <row r="670" spans="1:16" ht="33.75" x14ac:dyDescent="0.25">
      <c r="A670" s="422">
        <v>60</v>
      </c>
      <c r="B670" s="422"/>
      <c r="C670" s="436" t="s">
        <v>951</v>
      </c>
      <c r="D670" s="424" t="s">
        <v>443</v>
      </c>
      <c r="E670" s="432">
        <v>154.58000000000001</v>
      </c>
      <c r="F670" s="426">
        <v>135.80000000000001</v>
      </c>
      <c r="G670" s="427">
        <f t="shared" si="47"/>
        <v>20991.964000000004</v>
      </c>
      <c r="H670" s="431"/>
      <c r="I670" s="431"/>
      <c r="J670" s="431"/>
      <c r="K670" s="431"/>
      <c r="L670" s="431"/>
      <c r="M670" s="431"/>
      <c r="N670" s="426"/>
      <c r="O670" s="425"/>
      <c r="P670" s="426">
        <v>135.80000000000001</v>
      </c>
    </row>
    <row r="671" spans="1:16" ht="33.75" x14ac:dyDescent="0.25">
      <c r="A671" s="422">
        <v>61</v>
      </c>
      <c r="B671" s="422"/>
      <c r="C671" s="436" t="s">
        <v>952</v>
      </c>
      <c r="D671" s="424" t="s">
        <v>443</v>
      </c>
      <c r="E671" s="432">
        <v>154.58000000000001</v>
      </c>
      <c r="F671" s="426">
        <v>110.45</v>
      </c>
      <c r="G671" s="427">
        <f t="shared" si="47"/>
        <v>17073.361000000001</v>
      </c>
      <c r="H671" s="431"/>
      <c r="I671" s="431"/>
      <c r="J671" s="431"/>
      <c r="K671" s="431"/>
      <c r="L671" s="431"/>
      <c r="M671" s="431"/>
      <c r="N671" s="426"/>
      <c r="O671" s="425"/>
      <c r="P671" s="426">
        <v>110.45</v>
      </c>
    </row>
    <row r="672" spans="1:16" ht="33.75" x14ac:dyDescent="0.25">
      <c r="A672" s="422">
        <v>62</v>
      </c>
      <c r="B672" s="422"/>
      <c r="C672" s="436" t="s">
        <v>953</v>
      </c>
      <c r="D672" s="424" t="s">
        <v>443</v>
      </c>
      <c r="E672" s="432">
        <v>154.58000000000001</v>
      </c>
      <c r="F672" s="426">
        <v>75</v>
      </c>
      <c r="G672" s="427">
        <f t="shared" si="47"/>
        <v>11593.500000000002</v>
      </c>
      <c r="H672" s="431"/>
      <c r="I672" s="431"/>
      <c r="J672" s="431"/>
      <c r="K672" s="431"/>
      <c r="L672" s="431"/>
      <c r="M672" s="431"/>
      <c r="N672" s="426"/>
      <c r="O672" s="425"/>
      <c r="P672" s="426">
        <v>75</v>
      </c>
    </row>
    <row r="673" spans="1:16" ht="33.75" x14ac:dyDescent="0.25">
      <c r="A673" s="422">
        <v>63</v>
      </c>
      <c r="B673" s="422"/>
      <c r="C673" s="436" t="s">
        <v>954</v>
      </c>
      <c r="D673" s="424" t="s">
        <v>443</v>
      </c>
      <c r="E673" s="432">
        <v>154.58000000000001</v>
      </c>
      <c r="F673" s="426">
        <v>100</v>
      </c>
      <c r="G673" s="427">
        <f t="shared" si="47"/>
        <v>15458.000000000002</v>
      </c>
      <c r="H673" s="431"/>
      <c r="I673" s="431"/>
      <c r="J673" s="431"/>
      <c r="K673" s="431"/>
      <c r="L673" s="431"/>
      <c r="M673" s="431"/>
      <c r="N673" s="426"/>
      <c r="O673" s="425"/>
      <c r="P673" s="426">
        <v>100</v>
      </c>
    </row>
    <row r="674" spans="1:16" ht="45" x14ac:dyDescent="0.25">
      <c r="A674" s="422">
        <v>64</v>
      </c>
      <c r="B674" s="422"/>
      <c r="C674" s="436" t="s">
        <v>955</v>
      </c>
      <c r="D674" s="424" t="s">
        <v>63</v>
      </c>
      <c r="E674" s="432">
        <v>15000</v>
      </c>
      <c r="F674" s="426">
        <v>5.1609999999999996</v>
      </c>
      <c r="G674" s="443">
        <f t="shared" si="47"/>
        <v>77415</v>
      </c>
      <c r="H674" s="431"/>
      <c r="I674" s="431"/>
      <c r="J674" s="431"/>
      <c r="K674" s="431"/>
      <c r="L674" s="431"/>
      <c r="M674" s="431"/>
      <c r="N674" s="426"/>
      <c r="O674" s="425"/>
      <c r="P674" s="426">
        <v>5.1609999999999996</v>
      </c>
    </row>
    <row r="675" spans="1:16" ht="101.25" x14ac:dyDescent="0.25">
      <c r="A675" s="422">
        <v>65</v>
      </c>
      <c r="B675" s="422"/>
      <c r="C675" s="436" t="s">
        <v>956</v>
      </c>
      <c r="D675" s="424" t="s">
        <v>900</v>
      </c>
      <c r="E675" s="444">
        <v>13540.5</v>
      </c>
      <c r="F675" s="426">
        <v>31</v>
      </c>
      <c r="G675" s="445">
        <f t="shared" si="47"/>
        <v>419755.5</v>
      </c>
      <c r="H675" s="446"/>
      <c r="I675" s="431"/>
      <c r="J675" s="431"/>
      <c r="K675" s="431"/>
      <c r="L675" s="431"/>
      <c r="M675" s="431"/>
      <c r="N675" s="426"/>
      <c r="O675" s="425"/>
      <c r="P675" s="426">
        <v>31</v>
      </c>
    </row>
    <row r="676" spans="1:16" ht="78.75" x14ac:dyDescent="0.25">
      <c r="A676" s="422">
        <v>66</v>
      </c>
      <c r="B676" s="422"/>
      <c r="C676" s="436" t="s">
        <v>957</v>
      </c>
      <c r="D676" s="424" t="s">
        <v>900</v>
      </c>
      <c r="E676" s="444">
        <v>13540.5</v>
      </c>
      <c r="F676" s="426">
        <v>10</v>
      </c>
      <c r="G676" s="445">
        <f t="shared" si="47"/>
        <v>135405</v>
      </c>
      <c r="H676" s="446"/>
      <c r="I676" s="431"/>
      <c r="J676" s="431"/>
      <c r="K676" s="431"/>
      <c r="L676" s="431"/>
      <c r="M676" s="431"/>
      <c r="N676" s="426"/>
      <c r="O676" s="425"/>
      <c r="P676" s="426">
        <v>10</v>
      </c>
    </row>
    <row r="677" spans="1:16" ht="135" x14ac:dyDescent="0.25">
      <c r="A677" s="422">
        <v>67</v>
      </c>
      <c r="B677" s="422"/>
      <c r="C677" s="436" t="s">
        <v>958</v>
      </c>
      <c r="D677" s="424" t="s">
        <v>900</v>
      </c>
      <c r="E677" s="444">
        <v>23600</v>
      </c>
      <c r="F677" s="426">
        <v>13</v>
      </c>
      <c r="G677" s="445">
        <f t="shared" si="47"/>
        <v>306800</v>
      </c>
      <c r="H677" s="446"/>
      <c r="I677" s="431"/>
      <c r="J677" s="431"/>
      <c r="K677" s="431"/>
      <c r="L677" s="431"/>
      <c r="M677" s="431"/>
      <c r="N677" s="426"/>
      <c r="O677" s="425"/>
      <c r="P677" s="426">
        <v>13</v>
      </c>
    </row>
    <row r="678" spans="1:16" ht="135" x14ac:dyDescent="0.25">
      <c r="A678" s="422">
        <v>68</v>
      </c>
      <c r="B678" s="422"/>
      <c r="C678" s="436" t="s">
        <v>959</v>
      </c>
      <c r="D678" s="424" t="s">
        <v>900</v>
      </c>
      <c r="E678" s="444">
        <v>23688.5</v>
      </c>
      <c r="F678" s="426">
        <v>6</v>
      </c>
      <c r="G678" s="445">
        <f t="shared" si="47"/>
        <v>142131</v>
      </c>
      <c r="H678" s="446"/>
      <c r="I678" s="431"/>
      <c r="J678" s="431"/>
      <c r="K678" s="431"/>
      <c r="L678" s="431"/>
      <c r="M678" s="431"/>
      <c r="N678" s="426"/>
      <c r="O678" s="425"/>
      <c r="P678" s="426">
        <v>6</v>
      </c>
    </row>
    <row r="679" spans="1:16" ht="67.5" x14ac:dyDescent="0.25">
      <c r="A679" s="422">
        <v>69</v>
      </c>
      <c r="B679" s="422"/>
      <c r="C679" s="436" t="s">
        <v>960</v>
      </c>
      <c r="D679" s="424" t="s">
        <v>294</v>
      </c>
      <c r="E679" s="444">
        <v>1504.5</v>
      </c>
      <c r="F679" s="426">
        <v>5</v>
      </c>
      <c r="G679" s="445">
        <f t="shared" si="47"/>
        <v>7522.5</v>
      </c>
      <c r="H679" s="446"/>
      <c r="I679" s="431"/>
      <c r="J679" s="431"/>
      <c r="K679" s="431"/>
      <c r="L679" s="431"/>
      <c r="M679" s="431"/>
      <c r="N679" s="426"/>
      <c r="O679" s="425"/>
      <c r="P679" s="426">
        <v>5</v>
      </c>
    </row>
    <row r="680" spans="1:16" ht="90" x14ac:dyDescent="0.25">
      <c r="A680" s="422">
        <v>70</v>
      </c>
      <c r="B680" s="422"/>
      <c r="C680" s="436" t="s">
        <v>961</v>
      </c>
      <c r="D680" s="424" t="s">
        <v>294</v>
      </c>
      <c r="E680" s="444">
        <v>1852.6</v>
      </c>
      <c r="F680" s="426">
        <v>21</v>
      </c>
      <c r="G680" s="445">
        <f t="shared" si="47"/>
        <v>38904.6</v>
      </c>
      <c r="H680" s="446"/>
      <c r="I680" s="431"/>
      <c r="J680" s="431"/>
      <c r="K680" s="431"/>
      <c r="L680" s="431"/>
      <c r="M680" s="431"/>
      <c r="N680" s="426"/>
      <c r="O680" s="425"/>
      <c r="P680" s="426">
        <v>21</v>
      </c>
    </row>
    <row r="681" spans="1:16" ht="78.75" x14ac:dyDescent="0.25">
      <c r="A681" s="422">
        <v>71</v>
      </c>
      <c r="B681" s="422"/>
      <c r="C681" s="436" t="s">
        <v>962</v>
      </c>
      <c r="D681" s="424" t="s">
        <v>294</v>
      </c>
      <c r="E681" s="444">
        <v>1834.9</v>
      </c>
      <c r="F681" s="426">
        <v>5</v>
      </c>
      <c r="G681" s="447">
        <f t="shared" si="47"/>
        <v>9174.5</v>
      </c>
      <c r="H681" s="446"/>
      <c r="I681" s="431"/>
      <c r="J681" s="431"/>
      <c r="K681" s="431"/>
      <c r="L681" s="431"/>
      <c r="M681" s="431"/>
      <c r="N681" s="426"/>
      <c r="O681" s="425"/>
      <c r="P681" s="426">
        <v>5</v>
      </c>
    </row>
    <row r="682" spans="1:16" ht="56.25" x14ac:dyDescent="0.25">
      <c r="A682" s="422">
        <v>72</v>
      </c>
      <c r="B682" s="422"/>
      <c r="C682" s="436" t="s">
        <v>963</v>
      </c>
      <c r="D682" s="424" t="s">
        <v>294</v>
      </c>
      <c r="E682" s="444">
        <v>7139</v>
      </c>
      <c r="F682" s="426">
        <v>1</v>
      </c>
      <c r="G682" s="447">
        <f t="shared" si="47"/>
        <v>7139</v>
      </c>
      <c r="H682" s="446"/>
      <c r="I682" s="431"/>
      <c r="J682" s="431"/>
      <c r="K682" s="431"/>
      <c r="L682" s="431"/>
      <c r="M682" s="431"/>
      <c r="N682" s="426"/>
      <c r="O682" s="425"/>
      <c r="P682" s="426">
        <v>1</v>
      </c>
    </row>
    <row r="683" spans="1:16" ht="45" x14ac:dyDescent="0.25">
      <c r="A683" s="422">
        <v>73</v>
      </c>
      <c r="B683" s="422"/>
      <c r="C683" s="436" t="s">
        <v>964</v>
      </c>
      <c r="D683" s="424" t="s">
        <v>294</v>
      </c>
      <c r="E683" s="444">
        <v>280</v>
      </c>
      <c r="F683" s="426">
        <v>70</v>
      </c>
      <c r="G683" s="432">
        <f t="shared" si="47"/>
        <v>19600</v>
      </c>
      <c r="H683" s="446"/>
      <c r="I683" s="431"/>
      <c r="J683" s="431"/>
      <c r="K683" s="431"/>
      <c r="L683" s="431"/>
      <c r="M683" s="431"/>
      <c r="N683" s="426"/>
      <c r="O683" s="425"/>
      <c r="P683" s="426">
        <v>70</v>
      </c>
    </row>
    <row r="684" spans="1:16" ht="67.5" x14ac:dyDescent="0.25">
      <c r="A684" s="422">
        <v>74</v>
      </c>
      <c r="B684" s="422"/>
      <c r="C684" s="436" t="s">
        <v>965</v>
      </c>
      <c r="D684" s="424" t="s">
        <v>900</v>
      </c>
      <c r="E684" s="444">
        <v>10030</v>
      </c>
      <c r="F684" s="426">
        <v>7</v>
      </c>
      <c r="G684" s="432">
        <f t="shared" si="47"/>
        <v>70210</v>
      </c>
      <c r="H684" s="446"/>
      <c r="I684" s="431"/>
      <c r="J684" s="431"/>
      <c r="K684" s="431"/>
      <c r="L684" s="431"/>
      <c r="M684" s="431"/>
      <c r="N684" s="426"/>
      <c r="O684" s="425"/>
      <c r="P684" s="426">
        <v>7</v>
      </c>
    </row>
    <row r="685" spans="1:16" ht="45" x14ac:dyDescent="0.25">
      <c r="A685" s="422">
        <v>75</v>
      </c>
      <c r="B685" s="422"/>
      <c r="C685" s="436" t="s">
        <v>966</v>
      </c>
      <c r="D685" s="424" t="s">
        <v>294</v>
      </c>
      <c r="E685" s="444">
        <v>8850</v>
      </c>
      <c r="F685" s="426">
        <v>3</v>
      </c>
      <c r="G685" s="432">
        <f t="shared" si="47"/>
        <v>26550</v>
      </c>
      <c r="H685" s="446"/>
      <c r="I685" s="431"/>
      <c r="J685" s="431"/>
      <c r="K685" s="431"/>
      <c r="L685" s="431"/>
      <c r="M685" s="431"/>
      <c r="N685" s="426"/>
      <c r="O685" s="425"/>
      <c r="P685" s="426">
        <v>3</v>
      </c>
    </row>
    <row r="686" spans="1:16" ht="33.75" x14ac:dyDescent="0.25">
      <c r="A686" s="422">
        <v>76</v>
      </c>
      <c r="B686" s="422"/>
      <c r="C686" s="436" t="s">
        <v>967</v>
      </c>
      <c r="D686" s="424" t="s">
        <v>294</v>
      </c>
      <c r="E686" s="444">
        <v>8850</v>
      </c>
      <c r="F686" s="426">
        <v>1</v>
      </c>
      <c r="G686" s="432">
        <f t="shared" si="47"/>
        <v>8850</v>
      </c>
      <c r="H686" s="446"/>
      <c r="I686" s="431"/>
      <c r="J686" s="431"/>
      <c r="K686" s="431"/>
      <c r="L686" s="431"/>
      <c r="M686" s="431"/>
      <c r="N686" s="426"/>
      <c r="O686" s="425"/>
      <c r="P686" s="426">
        <v>1</v>
      </c>
    </row>
    <row r="687" spans="1:16" ht="33.75" x14ac:dyDescent="0.25">
      <c r="A687" s="422">
        <v>77</v>
      </c>
      <c r="B687" s="422"/>
      <c r="C687" s="436" t="s">
        <v>968</v>
      </c>
      <c r="D687" s="424" t="s">
        <v>294</v>
      </c>
      <c r="E687" s="444">
        <v>2124</v>
      </c>
      <c r="F687" s="426">
        <v>542</v>
      </c>
      <c r="G687" s="432">
        <f>F687*E687</f>
        <v>1151208</v>
      </c>
      <c r="H687" s="446"/>
      <c r="I687" s="431"/>
      <c r="J687" s="431"/>
      <c r="K687" s="431"/>
      <c r="L687" s="431"/>
      <c r="M687" s="431"/>
      <c r="N687" s="426"/>
      <c r="O687" s="425"/>
      <c r="P687" s="426">
        <v>542</v>
      </c>
    </row>
    <row r="688" spans="1:16" x14ac:dyDescent="0.25">
      <c r="A688" s="428"/>
      <c r="B688" s="428"/>
      <c r="C688" s="428"/>
      <c r="D688" s="431"/>
      <c r="E688" s="448"/>
      <c r="F688" s="449">
        <f>SUM(F641:F642)</f>
        <v>0</v>
      </c>
      <c r="G688" s="450">
        <f>SUM(G611:G687)</f>
        <v>9006066.0593799986</v>
      </c>
      <c r="H688" s="451"/>
      <c r="I688" s="451">
        <f>SUM(I611:I642)</f>
        <v>0</v>
      </c>
      <c r="J688" s="451"/>
      <c r="K688" s="451">
        <f>SUM(K611:K642)</f>
        <v>0</v>
      </c>
      <c r="L688" s="451"/>
      <c r="M688" s="451">
        <f>SUM(M611:M674)</f>
        <v>0</v>
      </c>
      <c r="N688" s="452"/>
      <c r="O688" s="452">
        <f>SUM(O611:O674)</f>
        <v>2250</v>
      </c>
      <c r="P688" s="453"/>
    </row>
    <row r="690" spans="1:15" x14ac:dyDescent="0.25">
      <c r="A690" s="454" t="s">
        <v>969</v>
      </c>
      <c r="B690" s="454"/>
      <c r="C690" s="454"/>
      <c r="D690" s="454"/>
      <c r="E690" s="454"/>
      <c r="F690" s="455"/>
      <c r="G690" s="456"/>
      <c r="H690" s="456"/>
      <c r="I690" s="456"/>
      <c r="J690" s="456"/>
      <c r="K690" s="456"/>
      <c r="L690" s="456"/>
      <c r="M690" s="456"/>
      <c r="N690" s="456"/>
      <c r="O690" s="456"/>
    </row>
    <row r="691" spans="1:15" x14ac:dyDescent="0.25">
      <c r="A691" s="457" t="s">
        <v>970</v>
      </c>
      <c r="B691" s="457"/>
      <c r="C691" s="457"/>
      <c r="D691" s="457"/>
      <c r="E691" s="457"/>
      <c r="F691" s="458"/>
      <c r="G691" s="459"/>
      <c r="H691" s="460" t="s">
        <v>971</v>
      </c>
      <c r="I691" s="460"/>
      <c r="J691" s="460"/>
      <c r="K691" s="460"/>
      <c r="L691" s="460"/>
      <c r="M691" s="460"/>
      <c r="N691" s="460"/>
      <c r="O691" s="460"/>
    </row>
    <row r="692" spans="1:15" x14ac:dyDescent="0.25">
      <c r="A692" s="457" t="s">
        <v>972</v>
      </c>
      <c r="B692" s="457"/>
      <c r="C692" s="457"/>
      <c r="D692" s="457"/>
      <c r="E692" s="457"/>
      <c r="F692" s="458"/>
      <c r="G692" s="459"/>
      <c r="H692" s="460"/>
      <c r="I692" s="460"/>
      <c r="J692" s="460"/>
      <c r="K692" s="460"/>
      <c r="L692" s="460"/>
      <c r="M692" s="460"/>
      <c r="N692" s="460"/>
      <c r="O692" s="460"/>
    </row>
    <row r="693" spans="1:15" x14ac:dyDescent="0.25">
      <c r="A693" s="461" t="s">
        <v>973</v>
      </c>
      <c r="B693" s="461"/>
      <c r="C693" s="461"/>
      <c r="D693" s="461"/>
      <c r="E693" s="461"/>
      <c r="F693" s="458"/>
      <c r="G693" s="459"/>
      <c r="H693" s="459"/>
      <c r="I693" s="459"/>
      <c r="J693" s="459"/>
      <c r="K693" s="459"/>
      <c r="L693" s="459"/>
      <c r="M693" s="462"/>
      <c r="N693" s="462"/>
      <c r="O693" s="462"/>
    </row>
    <row r="694" spans="1:15" x14ac:dyDescent="0.25">
      <c r="A694" s="457" t="s">
        <v>974</v>
      </c>
      <c r="B694" s="457"/>
      <c r="C694" s="457"/>
      <c r="D694" s="457"/>
      <c r="E694" s="457"/>
      <c r="F694" s="458"/>
      <c r="G694" s="459"/>
      <c r="H694" s="459"/>
      <c r="I694" s="459"/>
      <c r="J694" s="459"/>
      <c r="K694" s="459"/>
      <c r="L694" s="459"/>
      <c r="M694" s="462"/>
      <c r="N694" s="462"/>
      <c r="O694" s="462"/>
    </row>
    <row r="695" spans="1:15" x14ac:dyDescent="0.25">
      <c r="A695" s="463"/>
      <c r="B695" s="464"/>
      <c r="C695" s="465"/>
      <c r="D695" s="465"/>
      <c r="E695" s="459"/>
      <c r="F695" s="458"/>
      <c r="G695" s="459"/>
      <c r="H695" s="459"/>
      <c r="I695" s="459"/>
      <c r="J695" s="459"/>
      <c r="K695" s="459"/>
      <c r="L695" s="459"/>
      <c r="M695" s="462"/>
      <c r="N695" s="462"/>
      <c r="O695" s="462"/>
    </row>
    <row r="696" spans="1:15" x14ac:dyDescent="0.25">
      <c r="A696" s="466" t="s">
        <v>975</v>
      </c>
      <c r="B696" s="467" t="s">
        <v>415</v>
      </c>
      <c r="C696" s="468" t="s">
        <v>976</v>
      </c>
      <c r="D696" s="468" t="s">
        <v>7</v>
      </c>
      <c r="E696" s="468" t="s">
        <v>977</v>
      </c>
      <c r="F696" s="469" t="s">
        <v>9</v>
      </c>
      <c r="G696" s="470"/>
      <c r="H696" s="469" t="s">
        <v>417</v>
      </c>
      <c r="I696" s="470"/>
      <c r="J696" s="469" t="s">
        <v>868</v>
      </c>
      <c r="K696" s="470"/>
      <c r="L696" s="471" t="s">
        <v>12</v>
      </c>
      <c r="M696" s="472"/>
      <c r="N696" s="473" t="s">
        <v>13</v>
      </c>
      <c r="O696" s="473"/>
    </row>
    <row r="697" spans="1:15" ht="33.75" x14ac:dyDescent="0.25">
      <c r="A697" s="474"/>
      <c r="B697" s="475"/>
      <c r="C697" s="476"/>
      <c r="D697" s="476"/>
      <c r="E697" s="476"/>
      <c r="F697" s="477" t="s">
        <v>15</v>
      </c>
      <c r="G697" s="478" t="s">
        <v>273</v>
      </c>
      <c r="H697" s="478" t="s">
        <v>15</v>
      </c>
      <c r="I697" s="478" t="s">
        <v>273</v>
      </c>
      <c r="J697" s="478" t="s">
        <v>15</v>
      </c>
      <c r="K697" s="478" t="s">
        <v>273</v>
      </c>
      <c r="L697" s="478" t="s">
        <v>15</v>
      </c>
      <c r="M697" s="478" t="s">
        <v>273</v>
      </c>
      <c r="N697" s="478" t="s">
        <v>15</v>
      </c>
      <c r="O697" s="478" t="s">
        <v>273</v>
      </c>
    </row>
    <row r="698" spans="1:15" ht="45" x14ac:dyDescent="0.25">
      <c r="A698" s="479">
        <v>1</v>
      </c>
      <c r="B698" s="479" t="s">
        <v>978</v>
      </c>
      <c r="C698" s="480" t="s">
        <v>979</v>
      </c>
      <c r="D698" s="481" t="s">
        <v>96</v>
      </c>
      <c r="E698" s="352">
        <v>100000</v>
      </c>
      <c r="F698" s="482">
        <v>0</v>
      </c>
      <c r="G698" s="483">
        <f t="shared" ref="G698:G761" si="48">F698*E698</f>
        <v>0</v>
      </c>
      <c r="H698" s="484"/>
      <c r="I698" s="484"/>
      <c r="J698" s="484"/>
      <c r="K698" s="484"/>
      <c r="L698" s="485">
        <v>1</v>
      </c>
      <c r="M698" s="483">
        <f>L698*E698</f>
        <v>100000</v>
      </c>
      <c r="N698" s="483"/>
      <c r="O698" s="484"/>
    </row>
    <row r="699" spans="1:15" ht="45" x14ac:dyDescent="0.25">
      <c r="A699" s="479">
        <v>2</v>
      </c>
      <c r="B699" s="479" t="s">
        <v>978</v>
      </c>
      <c r="C699" s="480" t="s">
        <v>980</v>
      </c>
      <c r="D699" s="481" t="s">
        <v>96</v>
      </c>
      <c r="E699" s="352">
        <v>150000</v>
      </c>
      <c r="F699" s="482">
        <v>1</v>
      </c>
      <c r="G699" s="483">
        <f t="shared" si="48"/>
        <v>150000</v>
      </c>
      <c r="H699" s="484"/>
      <c r="I699" s="484"/>
      <c r="J699" s="484"/>
      <c r="K699" s="484"/>
      <c r="L699" s="483"/>
      <c r="M699" s="483"/>
      <c r="N699" s="483"/>
      <c r="O699" s="484"/>
    </row>
    <row r="700" spans="1:15" ht="22.5" x14ac:dyDescent="0.25">
      <c r="A700" s="479">
        <v>3</v>
      </c>
      <c r="B700" s="479" t="s">
        <v>981</v>
      </c>
      <c r="C700" s="480" t="s">
        <v>982</v>
      </c>
      <c r="D700" s="481" t="s">
        <v>96</v>
      </c>
      <c r="E700" s="352">
        <v>1250</v>
      </c>
      <c r="F700" s="482">
        <v>3</v>
      </c>
      <c r="G700" s="483">
        <f t="shared" si="48"/>
        <v>3750</v>
      </c>
      <c r="H700" s="484"/>
      <c r="I700" s="484"/>
      <c r="J700" s="484"/>
      <c r="K700" s="484"/>
      <c r="L700" s="483"/>
      <c r="M700" s="483"/>
      <c r="N700" s="483"/>
      <c r="O700" s="484"/>
    </row>
    <row r="701" spans="1:15" ht="33.75" x14ac:dyDescent="0.25">
      <c r="A701" s="479">
        <v>4</v>
      </c>
      <c r="B701" s="479" t="s">
        <v>815</v>
      </c>
      <c r="C701" s="480" t="s">
        <v>983</v>
      </c>
      <c r="D701" s="481" t="s">
        <v>96</v>
      </c>
      <c r="E701" s="352">
        <v>8428.6</v>
      </c>
      <c r="F701" s="482">
        <v>3</v>
      </c>
      <c r="G701" s="483">
        <f t="shared" si="48"/>
        <v>25285.800000000003</v>
      </c>
      <c r="H701" s="484"/>
      <c r="I701" s="484"/>
      <c r="J701" s="484"/>
      <c r="K701" s="484"/>
      <c r="L701" s="483"/>
      <c r="M701" s="483"/>
      <c r="N701" s="483"/>
      <c r="O701" s="484"/>
    </row>
    <row r="702" spans="1:15" ht="22.5" x14ac:dyDescent="0.25">
      <c r="A702" s="479">
        <v>5</v>
      </c>
      <c r="B702" s="479" t="s">
        <v>981</v>
      </c>
      <c r="C702" s="480" t="s">
        <v>984</v>
      </c>
      <c r="D702" s="481" t="s">
        <v>96</v>
      </c>
      <c r="E702" s="352">
        <v>18500</v>
      </c>
      <c r="F702" s="482">
        <v>3</v>
      </c>
      <c r="G702" s="483">
        <f t="shared" si="48"/>
        <v>55500</v>
      </c>
      <c r="H702" s="484"/>
      <c r="I702" s="484"/>
      <c r="J702" s="484"/>
      <c r="K702" s="484"/>
      <c r="L702" s="483"/>
      <c r="M702" s="483"/>
      <c r="N702" s="483"/>
      <c r="O702" s="484"/>
    </row>
    <row r="703" spans="1:15" ht="22.5" x14ac:dyDescent="0.25">
      <c r="A703" s="479">
        <v>6</v>
      </c>
      <c r="B703" s="479" t="s">
        <v>981</v>
      </c>
      <c r="C703" s="480" t="s">
        <v>985</v>
      </c>
      <c r="D703" s="486" t="s">
        <v>96</v>
      </c>
      <c r="E703" s="352">
        <v>250</v>
      </c>
      <c r="F703" s="482">
        <v>5</v>
      </c>
      <c r="G703" s="483">
        <f t="shared" si="48"/>
        <v>1250</v>
      </c>
      <c r="H703" s="484"/>
      <c r="I703" s="484"/>
      <c r="J703" s="484"/>
      <c r="K703" s="484"/>
      <c r="L703" s="483"/>
      <c r="M703" s="483"/>
      <c r="N703" s="483"/>
      <c r="O703" s="484"/>
    </row>
    <row r="704" spans="1:15" ht="33.75" x14ac:dyDescent="0.25">
      <c r="A704" s="479">
        <v>7</v>
      </c>
      <c r="B704" s="479" t="s">
        <v>981</v>
      </c>
      <c r="C704" s="480" t="s">
        <v>986</v>
      </c>
      <c r="D704" s="486" t="s">
        <v>96</v>
      </c>
      <c r="E704" s="352">
        <v>800</v>
      </c>
      <c r="F704" s="482">
        <v>3</v>
      </c>
      <c r="G704" s="483">
        <f t="shared" si="48"/>
        <v>2400</v>
      </c>
      <c r="H704" s="484"/>
      <c r="I704" s="484"/>
      <c r="J704" s="484"/>
      <c r="K704" s="484"/>
      <c r="L704" s="483"/>
      <c r="M704" s="483"/>
      <c r="N704" s="483"/>
      <c r="O704" s="484"/>
    </row>
    <row r="705" spans="1:15" ht="22.5" x14ac:dyDescent="0.25">
      <c r="A705" s="479">
        <v>8</v>
      </c>
      <c r="B705" s="479" t="s">
        <v>987</v>
      </c>
      <c r="C705" s="480" t="s">
        <v>988</v>
      </c>
      <c r="D705" s="486" t="s">
        <v>96</v>
      </c>
      <c r="E705" s="352">
        <v>250</v>
      </c>
      <c r="F705" s="482">
        <v>1</v>
      </c>
      <c r="G705" s="483">
        <f t="shared" si="48"/>
        <v>250</v>
      </c>
      <c r="H705" s="484"/>
      <c r="I705" s="484"/>
      <c r="J705" s="484"/>
      <c r="K705" s="484"/>
      <c r="L705" s="483"/>
      <c r="M705" s="483"/>
      <c r="N705" s="483"/>
      <c r="O705" s="484"/>
    </row>
    <row r="706" spans="1:15" ht="33.75" x14ac:dyDescent="0.25">
      <c r="A706" s="479">
        <v>9</v>
      </c>
      <c r="B706" s="479" t="s">
        <v>989</v>
      </c>
      <c r="C706" s="480" t="s">
        <v>990</v>
      </c>
      <c r="D706" s="486" t="s">
        <v>96</v>
      </c>
      <c r="E706" s="352">
        <v>3500</v>
      </c>
      <c r="F706" s="482">
        <v>1</v>
      </c>
      <c r="G706" s="483">
        <f t="shared" si="48"/>
        <v>3500</v>
      </c>
      <c r="H706" s="484"/>
      <c r="I706" s="484"/>
      <c r="J706" s="484"/>
      <c r="K706" s="484"/>
      <c r="L706" s="483"/>
      <c r="M706" s="483"/>
      <c r="N706" s="483"/>
      <c r="O706" s="484"/>
    </row>
    <row r="707" spans="1:15" ht="45" x14ac:dyDescent="0.25">
      <c r="A707" s="479">
        <v>10</v>
      </c>
      <c r="B707" s="479" t="s">
        <v>991</v>
      </c>
      <c r="C707" s="480" t="s">
        <v>992</v>
      </c>
      <c r="D707" s="486" t="s">
        <v>96</v>
      </c>
      <c r="E707" s="352">
        <v>170</v>
      </c>
      <c r="F707" s="482">
        <v>8</v>
      </c>
      <c r="G707" s="483">
        <f t="shared" si="48"/>
        <v>1360</v>
      </c>
      <c r="H707" s="484"/>
      <c r="I707" s="484"/>
      <c r="J707" s="484"/>
      <c r="K707" s="484"/>
      <c r="L707" s="483"/>
      <c r="M707" s="483"/>
      <c r="N707" s="483"/>
      <c r="O707" s="484"/>
    </row>
    <row r="708" spans="1:15" ht="33.75" x14ac:dyDescent="0.25">
      <c r="A708" s="479">
        <v>11</v>
      </c>
      <c r="B708" s="479" t="s">
        <v>981</v>
      </c>
      <c r="C708" s="480" t="s">
        <v>993</v>
      </c>
      <c r="D708" s="486" t="s">
        <v>96</v>
      </c>
      <c r="E708" s="352">
        <v>15768</v>
      </c>
      <c r="F708" s="482">
        <v>3</v>
      </c>
      <c r="G708" s="483">
        <f t="shared" si="48"/>
        <v>47304</v>
      </c>
      <c r="H708" s="484"/>
      <c r="I708" s="484"/>
      <c r="J708" s="484"/>
      <c r="K708" s="484"/>
      <c r="L708" s="483"/>
      <c r="M708" s="483"/>
      <c r="N708" s="483"/>
      <c r="O708" s="484"/>
    </row>
    <row r="709" spans="1:15" ht="33.75" x14ac:dyDescent="0.25">
      <c r="A709" s="479">
        <v>12</v>
      </c>
      <c r="B709" s="479" t="s">
        <v>994</v>
      </c>
      <c r="C709" s="480" t="s">
        <v>995</v>
      </c>
      <c r="D709" s="486" t="s">
        <v>96</v>
      </c>
      <c r="E709" s="352">
        <v>20</v>
      </c>
      <c r="F709" s="482">
        <v>11</v>
      </c>
      <c r="G709" s="483">
        <f t="shared" si="48"/>
        <v>220</v>
      </c>
      <c r="H709" s="484"/>
      <c r="I709" s="484"/>
      <c r="J709" s="484"/>
      <c r="K709" s="484"/>
      <c r="L709" s="483"/>
      <c r="M709" s="483"/>
      <c r="N709" s="483"/>
      <c r="O709" s="484"/>
    </row>
    <row r="710" spans="1:15" x14ac:dyDescent="0.25">
      <c r="A710" s="479">
        <v>13</v>
      </c>
      <c r="B710" s="479" t="s">
        <v>981</v>
      </c>
      <c r="C710" s="480" t="s">
        <v>996</v>
      </c>
      <c r="D710" s="486" t="s">
        <v>96</v>
      </c>
      <c r="E710" s="352">
        <v>700</v>
      </c>
      <c r="F710" s="482">
        <v>1</v>
      </c>
      <c r="G710" s="483">
        <f t="shared" si="48"/>
        <v>700</v>
      </c>
      <c r="H710" s="484"/>
      <c r="I710" s="484"/>
      <c r="J710" s="484"/>
      <c r="K710" s="484"/>
      <c r="L710" s="483"/>
      <c r="M710" s="483"/>
      <c r="N710" s="483"/>
      <c r="O710" s="484"/>
    </row>
    <row r="711" spans="1:15" ht="33.75" x14ac:dyDescent="0.25">
      <c r="A711" s="479">
        <v>14</v>
      </c>
      <c r="B711" s="479" t="s">
        <v>997</v>
      </c>
      <c r="C711" s="480" t="s">
        <v>998</v>
      </c>
      <c r="D711" s="486" t="s">
        <v>96</v>
      </c>
      <c r="E711" s="352">
        <v>850</v>
      </c>
      <c r="F711" s="482">
        <v>6</v>
      </c>
      <c r="G711" s="483">
        <f t="shared" si="48"/>
        <v>5100</v>
      </c>
      <c r="H711" s="484"/>
      <c r="I711" s="484"/>
      <c r="J711" s="484"/>
      <c r="K711" s="484"/>
      <c r="L711" s="483"/>
      <c r="M711" s="483"/>
      <c r="N711" s="483"/>
      <c r="O711" s="484"/>
    </row>
    <row r="712" spans="1:15" x14ac:dyDescent="0.25">
      <c r="A712" s="479">
        <v>15</v>
      </c>
      <c r="B712" s="479" t="s">
        <v>981</v>
      </c>
      <c r="C712" s="480" t="s">
        <v>999</v>
      </c>
      <c r="D712" s="486" t="s">
        <v>96</v>
      </c>
      <c r="E712" s="352">
        <v>500</v>
      </c>
      <c r="F712" s="482">
        <v>1</v>
      </c>
      <c r="G712" s="483">
        <f t="shared" si="48"/>
        <v>500</v>
      </c>
      <c r="H712" s="484"/>
      <c r="I712" s="484"/>
      <c r="J712" s="484"/>
      <c r="K712" s="484"/>
      <c r="L712" s="483"/>
      <c r="M712" s="483"/>
      <c r="N712" s="483"/>
      <c r="O712" s="484"/>
    </row>
    <row r="713" spans="1:15" ht="67.5" x14ac:dyDescent="0.25">
      <c r="A713" s="479">
        <v>16</v>
      </c>
      <c r="B713" s="479" t="s">
        <v>1000</v>
      </c>
      <c r="C713" s="480" t="s">
        <v>1001</v>
      </c>
      <c r="D713" s="486" t="s">
        <v>96</v>
      </c>
      <c r="E713" s="352">
        <v>50000</v>
      </c>
      <c r="F713" s="482">
        <v>1</v>
      </c>
      <c r="G713" s="483">
        <f t="shared" si="48"/>
        <v>50000</v>
      </c>
      <c r="H713" s="484"/>
      <c r="I713" s="484"/>
      <c r="J713" s="484"/>
      <c r="K713" s="484"/>
      <c r="L713" s="483"/>
      <c r="M713" s="483"/>
      <c r="N713" s="483"/>
      <c r="O713" s="484"/>
    </row>
    <row r="714" spans="1:15" ht="22.5" x14ac:dyDescent="0.25">
      <c r="A714" s="479">
        <v>17</v>
      </c>
      <c r="B714" s="479" t="s">
        <v>541</v>
      </c>
      <c r="C714" s="480" t="s">
        <v>1002</v>
      </c>
      <c r="D714" s="486" t="s">
        <v>96</v>
      </c>
      <c r="E714" s="352">
        <v>10000</v>
      </c>
      <c r="F714" s="482">
        <v>1</v>
      </c>
      <c r="G714" s="483">
        <f t="shared" si="48"/>
        <v>10000</v>
      </c>
      <c r="H714" s="484"/>
      <c r="I714" s="484"/>
      <c r="J714" s="484"/>
      <c r="K714" s="484"/>
      <c r="L714" s="483"/>
      <c r="M714" s="483"/>
      <c r="N714" s="483"/>
      <c r="O714" s="484"/>
    </row>
    <row r="715" spans="1:15" ht="33.75" x14ac:dyDescent="0.25">
      <c r="A715" s="479">
        <v>18</v>
      </c>
      <c r="B715" s="479" t="s">
        <v>543</v>
      </c>
      <c r="C715" s="480" t="s">
        <v>1003</v>
      </c>
      <c r="D715" s="486" t="s">
        <v>96</v>
      </c>
      <c r="E715" s="352">
        <v>10000</v>
      </c>
      <c r="F715" s="482">
        <v>1</v>
      </c>
      <c r="G715" s="483">
        <f t="shared" si="48"/>
        <v>10000</v>
      </c>
      <c r="H715" s="484"/>
      <c r="I715" s="484"/>
      <c r="J715" s="484"/>
      <c r="K715" s="484"/>
      <c r="L715" s="483"/>
      <c r="M715" s="483"/>
      <c r="N715" s="483"/>
      <c r="O715" s="484"/>
    </row>
    <row r="716" spans="1:15" x14ac:dyDescent="0.25">
      <c r="A716" s="479">
        <v>19</v>
      </c>
      <c r="B716" s="479" t="s">
        <v>1004</v>
      </c>
      <c r="C716" s="480" t="s">
        <v>1005</v>
      </c>
      <c r="D716" s="486" t="s">
        <v>96</v>
      </c>
      <c r="E716" s="352">
        <v>10</v>
      </c>
      <c r="F716" s="482">
        <v>2</v>
      </c>
      <c r="G716" s="483">
        <f t="shared" si="48"/>
        <v>20</v>
      </c>
      <c r="H716" s="484"/>
      <c r="I716" s="484"/>
      <c r="J716" s="484"/>
      <c r="K716" s="484"/>
      <c r="L716" s="483"/>
      <c r="M716" s="483"/>
      <c r="N716" s="483"/>
      <c r="O716" s="484"/>
    </row>
    <row r="717" spans="1:15" ht="33.75" x14ac:dyDescent="0.25">
      <c r="A717" s="479">
        <v>20</v>
      </c>
      <c r="B717" s="485" t="s">
        <v>1006</v>
      </c>
      <c r="C717" s="480" t="s">
        <v>1007</v>
      </c>
      <c r="D717" s="486" t="s">
        <v>96</v>
      </c>
      <c r="E717" s="352">
        <v>2500</v>
      </c>
      <c r="F717" s="482">
        <v>1</v>
      </c>
      <c r="G717" s="483">
        <f t="shared" si="48"/>
        <v>2500</v>
      </c>
      <c r="H717" s="484"/>
      <c r="I717" s="484"/>
      <c r="J717" s="484"/>
      <c r="K717" s="484"/>
      <c r="L717" s="483"/>
      <c r="M717" s="483"/>
      <c r="N717" s="483"/>
      <c r="O717" s="484"/>
    </row>
    <row r="718" spans="1:15" ht="22.5" x14ac:dyDescent="0.25">
      <c r="A718" s="479">
        <v>21</v>
      </c>
      <c r="B718" s="479" t="s">
        <v>1008</v>
      </c>
      <c r="C718" s="480" t="s">
        <v>1009</v>
      </c>
      <c r="D718" s="486" t="s">
        <v>126</v>
      </c>
      <c r="E718" s="352">
        <f>36.4*1000</f>
        <v>36400</v>
      </c>
      <c r="F718" s="481">
        <v>3.5000000000000003E-2</v>
      </c>
      <c r="G718" s="483">
        <f t="shared" si="48"/>
        <v>1274.0000000000002</v>
      </c>
      <c r="H718" s="484"/>
      <c r="I718" s="484"/>
      <c r="J718" s="484"/>
      <c r="K718" s="484"/>
      <c r="L718" s="483"/>
      <c r="M718" s="483"/>
      <c r="N718" s="483"/>
      <c r="O718" s="484"/>
    </row>
    <row r="719" spans="1:15" ht="45" x14ac:dyDescent="0.25">
      <c r="A719" s="479">
        <v>22</v>
      </c>
      <c r="B719" s="479" t="s">
        <v>673</v>
      </c>
      <c r="C719" s="480" t="s">
        <v>1010</v>
      </c>
      <c r="D719" s="486" t="s">
        <v>96</v>
      </c>
      <c r="E719" s="352">
        <v>200</v>
      </c>
      <c r="F719" s="482">
        <v>5</v>
      </c>
      <c r="G719" s="483">
        <f t="shared" si="48"/>
        <v>1000</v>
      </c>
      <c r="H719" s="484"/>
      <c r="I719" s="484"/>
      <c r="J719" s="484"/>
      <c r="K719" s="484"/>
      <c r="L719" s="483"/>
      <c r="M719" s="483"/>
      <c r="N719" s="483"/>
      <c r="O719" s="484"/>
    </row>
    <row r="720" spans="1:15" ht="22.5" x14ac:dyDescent="0.25">
      <c r="A720" s="479">
        <v>23</v>
      </c>
      <c r="B720" s="479" t="s">
        <v>1011</v>
      </c>
      <c r="C720" s="480" t="s">
        <v>1012</v>
      </c>
      <c r="D720" s="486" t="s">
        <v>96</v>
      </c>
      <c r="E720" s="352">
        <v>300</v>
      </c>
      <c r="F720" s="482">
        <v>1</v>
      </c>
      <c r="G720" s="483">
        <f t="shared" si="48"/>
        <v>300</v>
      </c>
      <c r="H720" s="484"/>
      <c r="I720" s="484"/>
      <c r="J720" s="484"/>
      <c r="K720" s="484"/>
      <c r="L720" s="483"/>
      <c r="M720" s="483"/>
      <c r="N720" s="483"/>
      <c r="O720" s="484"/>
    </row>
    <row r="721" spans="1:15" ht="33.75" x14ac:dyDescent="0.25">
      <c r="A721" s="479">
        <v>24</v>
      </c>
      <c r="B721" s="479" t="s">
        <v>1011</v>
      </c>
      <c r="C721" s="480" t="s">
        <v>1013</v>
      </c>
      <c r="D721" s="486" t="s">
        <v>96</v>
      </c>
      <c r="E721" s="352">
        <v>200</v>
      </c>
      <c r="F721" s="482">
        <v>2</v>
      </c>
      <c r="G721" s="483">
        <f t="shared" si="48"/>
        <v>400</v>
      </c>
      <c r="H721" s="484"/>
      <c r="I721" s="484"/>
      <c r="J721" s="484"/>
      <c r="K721" s="484"/>
      <c r="L721" s="483"/>
      <c r="M721" s="483"/>
      <c r="N721" s="483"/>
      <c r="O721" s="484"/>
    </row>
    <row r="722" spans="1:15" ht="45" x14ac:dyDescent="0.25">
      <c r="A722" s="479">
        <v>25</v>
      </c>
      <c r="B722" s="479" t="s">
        <v>981</v>
      </c>
      <c r="C722" s="480" t="s">
        <v>1014</v>
      </c>
      <c r="D722" s="486" t="s">
        <v>96</v>
      </c>
      <c r="E722" s="352">
        <v>253344</v>
      </c>
      <c r="F722" s="482">
        <v>1</v>
      </c>
      <c r="G722" s="483">
        <f t="shared" si="48"/>
        <v>253344</v>
      </c>
      <c r="H722" s="484"/>
      <c r="I722" s="484"/>
      <c r="J722" s="484"/>
      <c r="K722" s="484"/>
      <c r="L722" s="483"/>
      <c r="M722" s="483"/>
      <c r="N722" s="483"/>
      <c r="O722" s="484"/>
    </row>
    <row r="723" spans="1:15" ht="33.75" x14ac:dyDescent="0.25">
      <c r="A723" s="479">
        <v>26</v>
      </c>
      <c r="B723" s="479" t="s">
        <v>1015</v>
      </c>
      <c r="C723" s="480" t="s">
        <v>1016</v>
      </c>
      <c r="D723" s="486" t="s">
        <v>106</v>
      </c>
      <c r="E723" s="352">
        <v>75</v>
      </c>
      <c r="F723" s="482">
        <v>24</v>
      </c>
      <c r="G723" s="483">
        <f t="shared" si="48"/>
        <v>1800</v>
      </c>
      <c r="H723" s="484"/>
      <c r="I723" s="484"/>
      <c r="J723" s="484"/>
      <c r="K723" s="484"/>
      <c r="L723" s="483"/>
      <c r="M723" s="483"/>
      <c r="N723" s="483"/>
      <c r="O723" s="484"/>
    </row>
    <row r="724" spans="1:15" ht="22.5" x14ac:dyDescent="0.25">
      <c r="A724" s="479">
        <v>27</v>
      </c>
      <c r="B724" s="479" t="s">
        <v>54</v>
      </c>
      <c r="C724" s="480" t="s">
        <v>1017</v>
      </c>
      <c r="D724" s="486" t="s">
        <v>96</v>
      </c>
      <c r="E724" s="352">
        <v>25</v>
      </c>
      <c r="F724" s="482">
        <v>60</v>
      </c>
      <c r="G724" s="483">
        <f t="shared" si="48"/>
        <v>1500</v>
      </c>
      <c r="H724" s="484"/>
      <c r="I724" s="484"/>
      <c r="J724" s="484"/>
      <c r="K724" s="484"/>
      <c r="L724" s="483"/>
      <c r="M724" s="483"/>
      <c r="N724" s="483"/>
      <c r="O724" s="484"/>
    </row>
    <row r="725" spans="1:15" ht="56.25" x14ac:dyDescent="0.25">
      <c r="A725" s="479">
        <v>28</v>
      </c>
      <c r="B725" s="479" t="s">
        <v>1018</v>
      </c>
      <c r="C725" s="480" t="s">
        <v>1019</v>
      </c>
      <c r="D725" s="487" t="s">
        <v>96</v>
      </c>
      <c r="E725" s="352">
        <v>170</v>
      </c>
      <c r="F725" s="482">
        <v>6</v>
      </c>
      <c r="G725" s="483">
        <f t="shared" si="48"/>
        <v>1020</v>
      </c>
      <c r="H725" s="484"/>
      <c r="I725" s="484"/>
      <c r="J725" s="484"/>
      <c r="K725" s="484"/>
      <c r="L725" s="483"/>
      <c r="M725" s="483"/>
      <c r="N725" s="483"/>
      <c r="O725" s="484"/>
    </row>
    <row r="726" spans="1:15" ht="33.75" x14ac:dyDescent="0.25">
      <c r="A726" s="479">
        <v>29</v>
      </c>
      <c r="B726" s="479" t="s">
        <v>1020</v>
      </c>
      <c r="C726" s="480" t="s">
        <v>1021</v>
      </c>
      <c r="D726" s="486" t="s">
        <v>96</v>
      </c>
      <c r="E726" s="352">
        <v>550</v>
      </c>
      <c r="F726" s="482">
        <v>4</v>
      </c>
      <c r="G726" s="483">
        <f t="shared" si="48"/>
        <v>2200</v>
      </c>
      <c r="H726" s="484"/>
      <c r="I726" s="484"/>
      <c r="J726" s="484"/>
      <c r="K726" s="484"/>
      <c r="L726" s="483"/>
      <c r="M726" s="483"/>
      <c r="N726" s="483"/>
      <c r="O726" s="484"/>
    </row>
    <row r="727" spans="1:15" ht="45" x14ac:dyDescent="0.25">
      <c r="A727" s="479">
        <v>30</v>
      </c>
      <c r="B727" s="479" t="s">
        <v>1022</v>
      </c>
      <c r="C727" s="480" t="s">
        <v>1023</v>
      </c>
      <c r="D727" s="486" t="s">
        <v>96</v>
      </c>
      <c r="E727" s="352">
        <v>300</v>
      </c>
      <c r="F727" s="482">
        <v>1</v>
      </c>
      <c r="G727" s="483">
        <f t="shared" si="48"/>
        <v>300</v>
      </c>
      <c r="H727" s="484"/>
      <c r="I727" s="484"/>
      <c r="J727" s="484"/>
      <c r="K727" s="484"/>
      <c r="L727" s="483"/>
      <c r="M727" s="483"/>
      <c r="N727" s="483"/>
      <c r="O727" s="484"/>
    </row>
    <row r="728" spans="1:15" ht="45" x14ac:dyDescent="0.25">
      <c r="A728" s="479">
        <v>31</v>
      </c>
      <c r="B728" s="479" t="s">
        <v>1024</v>
      </c>
      <c r="C728" s="480" t="s">
        <v>1025</v>
      </c>
      <c r="D728" s="486" t="s">
        <v>96</v>
      </c>
      <c r="E728" s="352">
        <v>3000</v>
      </c>
      <c r="F728" s="482">
        <v>8</v>
      </c>
      <c r="G728" s="483">
        <f t="shared" si="48"/>
        <v>24000</v>
      </c>
      <c r="H728" s="484"/>
      <c r="I728" s="484"/>
      <c r="J728" s="484"/>
      <c r="K728" s="484"/>
      <c r="L728" s="483"/>
      <c r="M728" s="483"/>
      <c r="N728" s="483"/>
      <c r="O728" s="484"/>
    </row>
    <row r="729" spans="1:15" ht="56.25" x14ac:dyDescent="0.25">
      <c r="A729" s="479">
        <v>32</v>
      </c>
      <c r="B729" s="479" t="s">
        <v>1026</v>
      </c>
      <c r="C729" s="480" t="s">
        <v>1027</v>
      </c>
      <c r="D729" s="486" t="s">
        <v>96</v>
      </c>
      <c r="E729" s="352">
        <v>104.01</v>
      </c>
      <c r="F729" s="482">
        <v>4</v>
      </c>
      <c r="G729" s="483">
        <f t="shared" si="48"/>
        <v>416.04</v>
      </c>
      <c r="H729" s="484"/>
      <c r="I729" s="484"/>
      <c r="J729" s="484"/>
      <c r="K729" s="484"/>
      <c r="L729" s="483"/>
      <c r="M729" s="483"/>
      <c r="N729" s="483"/>
      <c r="O729" s="484"/>
    </row>
    <row r="730" spans="1:15" ht="45" x14ac:dyDescent="0.25">
      <c r="A730" s="479">
        <v>33</v>
      </c>
      <c r="B730" s="479" t="s">
        <v>1028</v>
      </c>
      <c r="C730" s="480" t="s">
        <v>1029</v>
      </c>
      <c r="D730" s="486" t="s">
        <v>96</v>
      </c>
      <c r="E730" s="352">
        <v>104.01</v>
      </c>
      <c r="F730" s="482">
        <v>3</v>
      </c>
      <c r="G730" s="483">
        <f t="shared" si="48"/>
        <v>312.03000000000003</v>
      </c>
      <c r="H730" s="484"/>
      <c r="I730" s="484"/>
      <c r="J730" s="484"/>
      <c r="K730" s="484"/>
      <c r="L730" s="483"/>
      <c r="M730" s="483"/>
      <c r="N730" s="483"/>
      <c r="O730" s="484"/>
    </row>
    <row r="731" spans="1:15" ht="45" x14ac:dyDescent="0.25">
      <c r="A731" s="479">
        <v>34</v>
      </c>
      <c r="B731" s="479" t="s">
        <v>1030</v>
      </c>
      <c r="C731" s="480" t="s">
        <v>1031</v>
      </c>
      <c r="D731" s="486" t="s">
        <v>96</v>
      </c>
      <c r="E731" s="352">
        <v>225.68</v>
      </c>
      <c r="F731" s="482">
        <v>1</v>
      </c>
      <c r="G731" s="483">
        <f t="shared" si="48"/>
        <v>225.68</v>
      </c>
      <c r="H731" s="484"/>
      <c r="I731" s="484"/>
      <c r="J731" s="484"/>
      <c r="K731" s="484"/>
      <c r="L731" s="483"/>
      <c r="M731" s="483"/>
      <c r="N731" s="483"/>
      <c r="O731" s="484"/>
    </row>
    <row r="732" spans="1:15" ht="45" x14ac:dyDescent="0.25">
      <c r="A732" s="479">
        <v>35</v>
      </c>
      <c r="B732" s="479" t="s">
        <v>1032</v>
      </c>
      <c r="C732" s="480" t="s">
        <v>1033</v>
      </c>
      <c r="D732" s="486" t="s">
        <v>96</v>
      </c>
      <c r="E732" s="352">
        <v>225.68</v>
      </c>
      <c r="F732" s="482">
        <v>2</v>
      </c>
      <c r="G732" s="483">
        <f t="shared" si="48"/>
        <v>451.36</v>
      </c>
      <c r="H732" s="484"/>
      <c r="I732" s="484"/>
      <c r="J732" s="484"/>
      <c r="K732" s="484"/>
      <c r="L732" s="483"/>
      <c r="M732" s="483"/>
      <c r="N732" s="483"/>
      <c r="O732" s="484"/>
    </row>
    <row r="733" spans="1:15" ht="33.75" x14ac:dyDescent="0.25">
      <c r="A733" s="479">
        <v>36</v>
      </c>
      <c r="B733" s="479" t="s">
        <v>1034</v>
      </c>
      <c r="C733" s="480" t="s">
        <v>1035</v>
      </c>
      <c r="D733" s="486" t="s">
        <v>96</v>
      </c>
      <c r="E733" s="352">
        <v>225.68</v>
      </c>
      <c r="F733" s="482">
        <v>1</v>
      </c>
      <c r="G733" s="483">
        <f t="shared" si="48"/>
        <v>225.68</v>
      </c>
      <c r="H733" s="484"/>
      <c r="I733" s="484"/>
      <c r="J733" s="484"/>
      <c r="K733" s="484"/>
      <c r="L733" s="483"/>
      <c r="M733" s="483"/>
      <c r="N733" s="483"/>
      <c r="O733" s="484"/>
    </row>
    <row r="734" spans="1:15" ht="22.5" x14ac:dyDescent="0.25">
      <c r="A734" s="479">
        <v>37</v>
      </c>
      <c r="B734" s="479" t="s">
        <v>1036</v>
      </c>
      <c r="C734" s="480" t="s">
        <v>1037</v>
      </c>
      <c r="D734" s="486" t="s">
        <v>96</v>
      </c>
      <c r="E734" s="352">
        <v>225.68</v>
      </c>
      <c r="F734" s="482">
        <v>1</v>
      </c>
      <c r="G734" s="483">
        <f t="shared" si="48"/>
        <v>225.68</v>
      </c>
      <c r="H734" s="484"/>
      <c r="I734" s="484"/>
      <c r="J734" s="484"/>
      <c r="K734" s="484"/>
      <c r="L734" s="483"/>
      <c r="M734" s="483"/>
      <c r="N734" s="483"/>
      <c r="O734" s="484"/>
    </row>
    <row r="735" spans="1:15" ht="22.5" x14ac:dyDescent="0.25">
      <c r="A735" s="479">
        <v>38</v>
      </c>
      <c r="B735" s="479" t="s">
        <v>1038</v>
      </c>
      <c r="C735" s="480" t="s">
        <v>1039</v>
      </c>
      <c r="D735" s="486" t="s">
        <v>96</v>
      </c>
      <c r="E735" s="352">
        <v>225.68</v>
      </c>
      <c r="F735" s="482">
        <v>1</v>
      </c>
      <c r="G735" s="483">
        <f t="shared" si="48"/>
        <v>225.68</v>
      </c>
      <c r="H735" s="484"/>
      <c r="I735" s="484"/>
      <c r="J735" s="484"/>
      <c r="K735" s="484"/>
      <c r="L735" s="483"/>
      <c r="M735" s="483"/>
      <c r="N735" s="483"/>
      <c r="O735" s="484"/>
    </row>
    <row r="736" spans="1:15" ht="22.5" x14ac:dyDescent="0.25">
      <c r="A736" s="479">
        <v>39</v>
      </c>
      <c r="B736" s="479" t="s">
        <v>1040</v>
      </c>
      <c r="C736" s="480" t="s">
        <v>1041</v>
      </c>
      <c r="D736" s="486" t="s">
        <v>96</v>
      </c>
      <c r="E736" s="352">
        <v>225.68</v>
      </c>
      <c r="F736" s="482">
        <v>1</v>
      </c>
      <c r="G736" s="483">
        <f t="shared" si="48"/>
        <v>225.68</v>
      </c>
      <c r="H736" s="484"/>
      <c r="I736" s="484"/>
      <c r="J736" s="484"/>
      <c r="K736" s="484"/>
      <c r="L736" s="483"/>
      <c r="M736" s="483"/>
      <c r="N736" s="483"/>
      <c r="O736" s="484"/>
    </row>
    <row r="737" spans="1:15" ht="22.5" x14ac:dyDescent="0.25">
      <c r="A737" s="479">
        <v>40</v>
      </c>
      <c r="B737" s="479" t="s">
        <v>1042</v>
      </c>
      <c r="C737" s="480" t="s">
        <v>1043</v>
      </c>
      <c r="D737" s="486" t="s">
        <v>96</v>
      </c>
      <c r="E737" s="352">
        <v>225.68</v>
      </c>
      <c r="F737" s="482">
        <v>1</v>
      </c>
      <c r="G737" s="483">
        <f t="shared" si="48"/>
        <v>225.68</v>
      </c>
      <c r="H737" s="484"/>
      <c r="I737" s="484"/>
      <c r="J737" s="484"/>
      <c r="K737" s="484"/>
      <c r="L737" s="483"/>
      <c r="M737" s="483"/>
      <c r="N737" s="483"/>
      <c r="O737" s="484"/>
    </row>
    <row r="738" spans="1:15" ht="22.5" x14ac:dyDescent="0.25">
      <c r="A738" s="479">
        <v>41</v>
      </c>
      <c r="B738" s="479" t="s">
        <v>1044</v>
      </c>
      <c r="C738" s="480" t="s">
        <v>1045</v>
      </c>
      <c r="D738" s="486" t="s">
        <v>96</v>
      </c>
      <c r="E738" s="352">
        <v>225.68</v>
      </c>
      <c r="F738" s="482">
        <v>2</v>
      </c>
      <c r="G738" s="483">
        <f t="shared" si="48"/>
        <v>451.36</v>
      </c>
      <c r="H738" s="484"/>
      <c r="I738" s="484"/>
      <c r="J738" s="484"/>
      <c r="K738" s="484"/>
      <c r="L738" s="483"/>
      <c r="M738" s="483"/>
      <c r="N738" s="483"/>
      <c r="O738" s="484"/>
    </row>
    <row r="739" spans="1:15" ht="22.5" x14ac:dyDescent="0.25">
      <c r="A739" s="479">
        <v>42</v>
      </c>
      <c r="B739" s="479" t="s">
        <v>1046</v>
      </c>
      <c r="C739" s="480" t="s">
        <v>1047</v>
      </c>
      <c r="D739" s="486" t="s">
        <v>96</v>
      </c>
      <c r="E739" s="352">
        <v>225.68</v>
      </c>
      <c r="F739" s="482">
        <v>1</v>
      </c>
      <c r="G739" s="483">
        <f t="shared" si="48"/>
        <v>225.68</v>
      </c>
      <c r="H739" s="484"/>
      <c r="I739" s="484"/>
      <c r="J739" s="484"/>
      <c r="K739" s="484"/>
      <c r="L739" s="483"/>
      <c r="M739" s="483"/>
      <c r="N739" s="483"/>
      <c r="O739" s="484"/>
    </row>
    <row r="740" spans="1:15" ht="45" x14ac:dyDescent="0.25">
      <c r="A740" s="479">
        <v>43</v>
      </c>
      <c r="B740" s="479" t="s">
        <v>1048</v>
      </c>
      <c r="C740" s="480" t="s">
        <v>1049</v>
      </c>
      <c r="D740" s="486" t="s">
        <v>96</v>
      </c>
      <c r="E740" s="352">
        <v>104.01</v>
      </c>
      <c r="F740" s="482">
        <v>2</v>
      </c>
      <c r="G740" s="483">
        <f t="shared" si="48"/>
        <v>208.02</v>
      </c>
      <c r="H740" s="484"/>
      <c r="I740" s="484"/>
      <c r="J740" s="484"/>
      <c r="K740" s="484"/>
      <c r="L740" s="483"/>
      <c r="M740" s="483"/>
      <c r="N740" s="483"/>
      <c r="O740" s="484"/>
    </row>
    <row r="741" spans="1:15" ht="22.5" x14ac:dyDescent="0.25">
      <c r="A741" s="479">
        <v>44</v>
      </c>
      <c r="B741" s="479" t="s">
        <v>1050</v>
      </c>
      <c r="C741" s="480" t="s">
        <v>1051</v>
      </c>
      <c r="D741" s="486" t="s">
        <v>96</v>
      </c>
      <c r="E741" s="352">
        <v>104</v>
      </c>
      <c r="F741" s="482">
        <v>1</v>
      </c>
      <c r="G741" s="483">
        <f t="shared" si="48"/>
        <v>104</v>
      </c>
      <c r="H741" s="484"/>
      <c r="I741" s="484"/>
      <c r="J741" s="484"/>
      <c r="K741" s="484"/>
      <c r="L741" s="483"/>
      <c r="M741" s="483"/>
      <c r="N741" s="483"/>
      <c r="O741" s="484"/>
    </row>
    <row r="742" spans="1:15" ht="33.75" x14ac:dyDescent="0.25">
      <c r="A742" s="479">
        <v>45</v>
      </c>
      <c r="B742" s="479" t="s">
        <v>1052</v>
      </c>
      <c r="C742" s="480" t="s">
        <v>1053</v>
      </c>
      <c r="D742" s="486" t="s">
        <v>96</v>
      </c>
      <c r="E742" s="352">
        <v>166.4</v>
      </c>
      <c r="F742" s="482">
        <v>2</v>
      </c>
      <c r="G742" s="483">
        <f t="shared" si="48"/>
        <v>332.8</v>
      </c>
      <c r="H742" s="484"/>
      <c r="I742" s="484"/>
      <c r="J742" s="484"/>
      <c r="K742" s="484"/>
      <c r="L742" s="483"/>
      <c r="M742" s="483"/>
      <c r="N742" s="483"/>
      <c r="O742" s="484"/>
    </row>
    <row r="743" spans="1:15" ht="33.75" x14ac:dyDescent="0.25">
      <c r="A743" s="479">
        <v>46</v>
      </c>
      <c r="B743" s="479" t="s">
        <v>994</v>
      </c>
      <c r="C743" s="480" t="s">
        <v>1054</v>
      </c>
      <c r="D743" s="486" t="s">
        <v>96</v>
      </c>
      <c r="E743" s="352">
        <v>5</v>
      </c>
      <c r="F743" s="482">
        <v>0</v>
      </c>
      <c r="G743" s="483">
        <f t="shared" si="48"/>
        <v>0</v>
      </c>
      <c r="H743" s="484"/>
      <c r="I743" s="484"/>
      <c r="J743" s="484"/>
      <c r="K743" s="484"/>
      <c r="L743" s="483"/>
      <c r="M743" s="483"/>
      <c r="N743" s="485">
        <v>5</v>
      </c>
      <c r="O743" s="483">
        <f>N743*E743</f>
        <v>25</v>
      </c>
    </row>
    <row r="744" spans="1:15" ht="22.5" x14ac:dyDescent="0.25">
      <c r="A744" s="479">
        <v>47</v>
      </c>
      <c r="B744" s="479" t="s">
        <v>989</v>
      </c>
      <c r="C744" s="480" t="s">
        <v>1055</v>
      </c>
      <c r="D744" s="486" t="s">
        <v>43</v>
      </c>
      <c r="E744" s="352">
        <v>54.8</v>
      </c>
      <c r="F744" s="482">
        <v>0</v>
      </c>
      <c r="G744" s="483">
        <f t="shared" si="48"/>
        <v>0</v>
      </c>
      <c r="H744" s="484"/>
      <c r="I744" s="484"/>
      <c r="J744" s="484"/>
      <c r="K744" s="484"/>
      <c r="L744" s="483"/>
      <c r="M744" s="483"/>
      <c r="N744" s="485">
        <v>40</v>
      </c>
      <c r="O744" s="483">
        <f>N744*E744</f>
        <v>2192</v>
      </c>
    </row>
    <row r="745" spans="1:15" ht="56.25" x14ac:dyDescent="0.25">
      <c r="A745" s="479">
        <v>48</v>
      </c>
      <c r="B745" s="479" t="s">
        <v>477</v>
      </c>
      <c r="C745" s="480" t="s">
        <v>1056</v>
      </c>
      <c r="D745" s="486" t="s">
        <v>96</v>
      </c>
      <c r="E745" s="352">
        <v>2700</v>
      </c>
      <c r="F745" s="482">
        <v>0</v>
      </c>
      <c r="G745" s="483">
        <f t="shared" si="48"/>
        <v>0</v>
      </c>
      <c r="H745" s="484"/>
      <c r="I745" s="484"/>
      <c r="J745" s="485">
        <v>2</v>
      </c>
      <c r="K745" s="483">
        <f>J745*E745</f>
        <v>5400</v>
      </c>
      <c r="L745" s="483"/>
      <c r="M745" s="483"/>
      <c r="N745" s="483"/>
      <c r="O745" s="484"/>
    </row>
    <row r="746" spans="1:15" ht="33.75" x14ac:dyDescent="0.25">
      <c r="A746" s="479">
        <v>49</v>
      </c>
      <c r="B746" s="479" t="s">
        <v>1057</v>
      </c>
      <c r="C746" s="480" t="s">
        <v>1058</v>
      </c>
      <c r="D746" s="486" t="s">
        <v>96</v>
      </c>
      <c r="E746" s="352">
        <v>5000</v>
      </c>
      <c r="F746" s="482">
        <v>0</v>
      </c>
      <c r="G746" s="483">
        <f t="shared" si="48"/>
        <v>0</v>
      </c>
      <c r="H746" s="484"/>
      <c r="I746" s="484"/>
      <c r="J746" s="485">
        <v>2</v>
      </c>
      <c r="K746" s="483">
        <f>J746*E746</f>
        <v>10000</v>
      </c>
      <c r="L746" s="483"/>
      <c r="M746" s="483"/>
      <c r="N746" s="483"/>
      <c r="O746" s="484"/>
    </row>
    <row r="747" spans="1:15" ht="22.5" x14ac:dyDescent="0.25">
      <c r="A747" s="479">
        <v>50</v>
      </c>
      <c r="B747" s="479" t="s">
        <v>429</v>
      </c>
      <c r="C747" s="480" t="s">
        <v>1059</v>
      </c>
      <c r="D747" s="486" t="s">
        <v>96</v>
      </c>
      <c r="E747" s="352">
        <v>1900</v>
      </c>
      <c r="F747" s="482">
        <v>0</v>
      </c>
      <c r="G747" s="483">
        <f t="shared" si="48"/>
        <v>0</v>
      </c>
      <c r="H747" s="484"/>
      <c r="I747" s="484"/>
      <c r="J747" s="485">
        <v>3</v>
      </c>
      <c r="K747" s="483">
        <f>J747*E747</f>
        <v>5700</v>
      </c>
      <c r="L747" s="483"/>
      <c r="M747" s="483"/>
      <c r="N747" s="483"/>
      <c r="O747" s="484"/>
    </row>
    <row r="748" spans="1:15" ht="33.75" x14ac:dyDescent="0.25">
      <c r="A748" s="479">
        <v>51</v>
      </c>
      <c r="B748" s="479" t="s">
        <v>522</v>
      </c>
      <c r="C748" s="480" t="s">
        <v>1060</v>
      </c>
      <c r="D748" s="486" t="s">
        <v>96</v>
      </c>
      <c r="E748" s="352">
        <v>5000</v>
      </c>
      <c r="F748" s="482">
        <v>2</v>
      </c>
      <c r="G748" s="483">
        <f t="shared" si="48"/>
        <v>10000</v>
      </c>
      <c r="H748" s="484"/>
      <c r="I748" s="484"/>
      <c r="J748" s="484"/>
      <c r="K748" s="484"/>
      <c r="L748" s="483"/>
      <c r="M748" s="483"/>
      <c r="N748" s="483"/>
      <c r="O748" s="484"/>
    </row>
    <row r="749" spans="1:15" ht="22.5" x14ac:dyDescent="0.25">
      <c r="A749" s="479">
        <v>52</v>
      </c>
      <c r="B749" s="479" t="s">
        <v>522</v>
      </c>
      <c r="C749" s="480" t="s">
        <v>1061</v>
      </c>
      <c r="D749" s="486" t="s">
        <v>96</v>
      </c>
      <c r="E749" s="352">
        <v>5000</v>
      </c>
      <c r="F749" s="482">
        <v>1</v>
      </c>
      <c r="G749" s="483">
        <f t="shared" si="48"/>
        <v>5000</v>
      </c>
      <c r="H749" s="484"/>
      <c r="I749" s="484"/>
      <c r="J749" s="484"/>
      <c r="K749" s="484"/>
      <c r="L749" s="483"/>
      <c r="M749" s="483"/>
      <c r="N749" s="483"/>
      <c r="O749" s="484"/>
    </row>
    <row r="750" spans="1:15" ht="45" x14ac:dyDescent="0.25">
      <c r="A750" s="479">
        <v>53</v>
      </c>
      <c r="B750" s="479" t="s">
        <v>1062</v>
      </c>
      <c r="C750" s="480" t="s">
        <v>1063</v>
      </c>
      <c r="D750" s="486" t="s">
        <v>96</v>
      </c>
      <c r="E750" s="352">
        <v>35000</v>
      </c>
      <c r="F750" s="482">
        <v>1</v>
      </c>
      <c r="G750" s="483">
        <f t="shared" si="48"/>
        <v>35000</v>
      </c>
      <c r="H750" s="484"/>
      <c r="I750" s="484"/>
      <c r="J750" s="484"/>
      <c r="K750" s="484"/>
      <c r="L750" s="483"/>
      <c r="M750" s="483"/>
      <c r="N750" s="483"/>
      <c r="O750" s="484"/>
    </row>
    <row r="751" spans="1:15" ht="45" x14ac:dyDescent="0.25">
      <c r="A751" s="479">
        <v>54</v>
      </c>
      <c r="B751" s="479" t="s">
        <v>1064</v>
      </c>
      <c r="C751" s="480" t="s">
        <v>1065</v>
      </c>
      <c r="D751" s="486" t="s">
        <v>96</v>
      </c>
      <c r="E751" s="352">
        <v>50000</v>
      </c>
      <c r="F751" s="482">
        <v>1</v>
      </c>
      <c r="G751" s="483">
        <f t="shared" si="48"/>
        <v>50000</v>
      </c>
      <c r="H751" s="484"/>
      <c r="I751" s="484"/>
      <c r="J751" s="484"/>
      <c r="K751" s="484"/>
      <c r="L751" s="483"/>
      <c r="M751" s="483"/>
      <c r="N751" s="483"/>
      <c r="O751" s="484"/>
    </row>
    <row r="752" spans="1:15" ht="45" x14ac:dyDescent="0.25">
      <c r="A752" s="479">
        <v>55</v>
      </c>
      <c r="B752" s="479" t="s">
        <v>981</v>
      </c>
      <c r="C752" s="480" t="s">
        <v>1066</v>
      </c>
      <c r="D752" s="486" t="s">
        <v>96</v>
      </c>
      <c r="E752" s="352">
        <v>20000</v>
      </c>
      <c r="F752" s="482">
        <v>1</v>
      </c>
      <c r="G752" s="483">
        <f t="shared" si="48"/>
        <v>20000</v>
      </c>
      <c r="H752" s="484"/>
      <c r="I752" s="484"/>
      <c r="J752" s="484"/>
      <c r="K752" s="484"/>
      <c r="L752" s="483"/>
      <c r="M752" s="483"/>
      <c r="N752" s="483"/>
      <c r="O752" s="484"/>
    </row>
    <row r="753" spans="1:15" ht="33.75" x14ac:dyDescent="0.25">
      <c r="A753" s="479">
        <v>56</v>
      </c>
      <c r="B753" s="479" t="s">
        <v>663</v>
      </c>
      <c r="C753" s="480" t="s">
        <v>1067</v>
      </c>
      <c r="D753" s="486" t="s">
        <v>96</v>
      </c>
      <c r="E753" s="352">
        <v>3000</v>
      </c>
      <c r="F753" s="482">
        <v>6</v>
      </c>
      <c r="G753" s="483">
        <f t="shared" si="48"/>
        <v>18000</v>
      </c>
      <c r="H753" s="484"/>
      <c r="I753" s="484"/>
      <c r="J753" s="484"/>
      <c r="K753" s="484"/>
      <c r="L753" s="483"/>
      <c r="M753" s="483"/>
      <c r="N753" s="483"/>
      <c r="O753" s="484"/>
    </row>
    <row r="754" spans="1:15" ht="56.25" x14ac:dyDescent="0.25">
      <c r="A754" s="479">
        <v>57</v>
      </c>
      <c r="B754" s="479" t="s">
        <v>1024</v>
      </c>
      <c r="C754" s="480" t="s">
        <v>1068</v>
      </c>
      <c r="D754" s="486" t="s">
        <v>96</v>
      </c>
      <c r="E754" s="352">
        <v>11357</v>
      </c>
      <c r="F754" s="482">
        <v>7</v>
      </c>
      <c r="G754" s="483">
        <f t="shared" si="48"/>
        <v>79499</v>
      </c>
      <c r="H754" s="484"/>
      <c r="I754" s="484"/>
      <c r="J754" s="484"/>
      <c r="K754" s="484"/>
      <c r="L754" s="483"/>
      <c r="M754" s="483"/>
      <c r="N754" s="483"/>
      <c r="O754" s="484"/>
    </row>
    <row r="755" spans="1:15" ht="56.25" x14ac:dyDescent="0.25">
      <c r="A755" s="479">
        <v>58</v>
      </c>
      <c r="B755" s="479" t="s">
        <v>1069</v>
      </c>
      <c r="C755" s="480" t="s">
        <v>1070</v>
      </c>
      <c r="D755" s="486" t="s">
        <v>96</v>
      </c>
      <c r="E755" s="352">
        <v>2000</v>
      </c>
      <c r="F755" s="482">
        <v>2</v>
      </c>
      <c r="G755" s="483">
        <f t="shared" si="48"/>
        <v>4000</v>
      </c>
      <c r="H755" s="484"/>
      <c r="I755" s="484"/>
      <c r="J755" s="484"/>
      <c r="K755" s="484"/>
      <c r="L755" s="483"/>
      <c r="M755" s="483"/>
      <c r="N755" s="483"/>
      <c r="O755" s="484"/>
    </row>
    <row r="756" spans="1:15" ht="67.5" x14ac:dyDescent="0.25">
      <c r="A756" s="479">
        <v>59</v>
      </c>
      <c r="B756" s="479" t="s">
        <v>1071</v>
      </c>
      <c r="C756" s="480" t="s">
        <v>1072</v>
      </c>
      <c r="D756" s="486" t="s">
        <v>96</v>
      </c>
      <c r="E756" s="352">
        <v>500</v>
      </c>
      <c r="F756" s="482">
        <v>1</v>
      </c>
      <c r="G756" s="483">
        <f t="shared" si="48"/>
        <v>500</v>
      </c>
      <c r="H756" s="484"/>
      <c r="I756" s="484"/>
      <c r="J756" s="484"/>
      <c r="K756" s="484"/>
      <c r="L756" s="483"/>
      <c r="M756" s="483"/>
      <c r="N756" s="483"/>
      <c r="O756" s="484"/>
    </row>
    <row r="757" spans="1:15" ht="67.5" x14ac:dyDescent="0.25">
      <c r="A757" s="479">
        <v>60</v>
      </c>
      <c r="B757" s="479" t="s">
        <v>1073</v>
      </c>
      <c r="C757" s="480" t="s">
        <v>1074</v>
      </c>
      <c r="D757" s="486" t="s">
        <v>96</v>
      </c>
      <c r="E757" s="352">
        <v>500</v>
      </c>
      <c r="F757" s="482">
        <v>1</v>
      </c>
      <c r="G757" s="483">
        <f t="shared" si="48"/>
        <v>500</v>
      </c>
      <c r="H757" s="484"/>
      <c r="I757" s="484"/>
      <c r="J757" s="484"/>
      <c r="K757" s="484"/>
      <c r="L757" s="483"/>
      <c r="M757" s="483"/>
      <c r="N757" s="483"/>
      <c r="O757" s="484"/>
    </row>
    <row r="758" spans="1:15" ht="56.25" x14ac:dyDescent="0.25">
      <c r="A758" s="479">
        <v>61</v>
      </c>
      <c r="B758" s="479" t="s">
        <v>1075</v>
      </c>
      <c r="C758" s="480" t="s">
        <v>1076</v>
      </c>
      <c r="D758" s="486" t="s">
        <v>96</v>
      </c>
      <c r="E758" s="352">
        <v>500</v>
      </c>
      <c r="F758" s="482">
        <v>1</v>
      </c>
      <c r="G758" s="483">
        <f t="shared" si="48"/>
        <v>500</v>
      </c>
      <c r="H758" s="484"/>
      <c r="I758" s="484"/>
      <c r="J758" s="484"/>
      <c r="K758" s="484"/>
      <c r="L758" s="483"/>
      <c r="M758" s="483"/>
      <c r="N758" s="483"/>
      <c r="O758" s="484"/>
    </row>
    <row r="759" spans="1:15" ht="45" x14ac:dyDescent="0.25">
      <c r="A759" s="479">
        <v>62</v>
      </c>
      <c r="B759" s="485" t="s">
        <v>1077</v>
      </c>
      <c r="C759" s="480" t="s">
        <v>1078</v>
      </c>
      <c r="D759" s="486" t="s">
        <v>96</v>
      </c>
      <c r="E759" s="352">
        <v>500</v>
      </c>
      <c r="F759" s="482">
        <v>1</v>
      </c>
      <c r="G759" s="483">
        <f t="shared" si="48"/>
        <v>500</v>
      </c>
      <c r="H759" s="484"/>
      <c r="I759" s="484"/>
      <c r="J759" s="484"/>
      <c r="K759" s="484"/>
      <c r="L759" s="483"/>
      <c r="M759" s="483"/>
      <c r="N759" s="483"/>
      <c r="O759" s="484"/>
    </row>
    <row r="760" spans="1:15" ht="56.25" x14ac:dyDescent="0.25">
      <c r="A760" s="479">
        <v>63</v>
      </c>
      <c r="B760" s="479" t="s">
        <v>1079</v>
      </c>
      <c r="C760" s="480" t="s">
        <v>1080</v>
      </c>
      <c r="D760" s="486" t="s">
        <v>96</v>
      </c>
      <c r="E760" s="352">
        <v>500</v>
      </c>
      <c r="F760" s="482">
        <v>1</v>
      </c>
      <c r="G760" s="483">
        <f t="shared" si="48"/>
        <v>500</v>
      </c>
      <c r="H760" s="484"/>
      <c r="I760" s="484"/>
      <c r="J760" s="484"/>
      <c r="K760" s="484"/>
      <c r="L760" s="483"/>
      <c r="M760" s="483"/>
      <c r="N760" s="483"/>
      <c r="O760" s="484"/>
    </row>
    <row r="761" spans="1:15" ht="45" x14ac:dyDescent="0.25">
      <c r="A761" s="479">
        <v>64</v>
      </c>
      <c r="B761" s="479" t="s">
        <v>981</v>
      </c>
      <c r="C761" s="480" t="s">
        <v>1081</v>
      </c>
      <c r="D761" s="486" t="s">
        <v>96</v>
      </c>
      <c r="E761" s="352">
        <v>21438</v>
      </c>
      <c r="F761" s="482">
        <v>3</v>
      </c>
      <c r="G761" s="483">
        <f t="shared" si="48"/>
        <v>64314</v>
      </c>
      <c r="H761" s="484"/>
      <c r="I761" s="484"/>
      <c r="J761" s="484"/>
      <c r="K761" s="484"/>
      <c r="L761" s="483"/>
      <c r="M761" s="483"/>
      <c r="N761" s="483"/>
      <c r="O761" s="484"/>
    </row>
    <row r="762" spans="1:15" x14ac:dyDescent="0.25">
      <c r="A762" s="479">
        <v>65</v>
      </c>
      <c r="B762" s="479" t="s">
        <v>1082</v>
      </c>
      <c r="C762" s="480" t="s">
        <v>1083</v>
      </c>
      <c r="D762" s="486" t="s">
        <v>106</v>
      </c>
      <c r="E762" s="352">
        <v>250</v>
      </c>
      <c r="F762" s="482">
        <v>370</v>
      </c>
      <c r="G762" s="483">
        <f t="shared" ref="G762:G825" si="49">F762*E762</f>
        <v>92500</v>
      </c>
      <c r="H762" s="484"/>
      <c r="I762" s="484"/>
      <c r="J762" s="484"/>
      <c r="K762" s="484"/>
      <c r="L762" s="483"/>
      <c r="M762" s="483"/>
      <c r="N762" s="483"/>
      <c r="O762" s="484"/>
    </row>
    <row r="763" spans="1:15" ht="22.5" x14ac:dyDescent="0.25">
      <c r="A763" s="479">
        <v>66</v>
      </c>
      <c r="B763" s="479" t="s">
        <v>1084</v>
      </c>
      <c r="C763" s="488" t="s">
        <v>1085</v>
      </c>
      <c r="D763" s="486" t="s">
        <v>96</v>
      </c>
      <c r="E763" s="489">
        <v>207.9</v>
      </c>
      <c r="F763" s="482">
        <v>1</v>
      </c>
      <c r="G763" s="483">
        <f t="shared" si="49"/>
        <v>207.9</v>
      </c>
      <c r="H763" s="484"/>
      <c r="I763" s="484"/>
      <c r="J763" s="484"/>
      <c r="K763" s="484"/>
      <c r="L763" s="483"/>
      <c r="M763" s="483"/>
      <c r="N763" s="483"/>
      <c r="O763" s="484"/>
    </row>
    <row r="764" spans="1:15" ht="45" x14ac:dyDescent="0.25">
      <c r="A764" s="479">
        <v>67</v>
      </c>
      <c r="B764" s="479" t="s">
        <v>1086</v>
      </c>
      <c r="C764" s="480" t="s">
        <v>1087</v>
      </c>
      <c r="D764" s="486" t="s">
        <v>106</v>
      </c>
      <c r="E764" s="489">
        <v>95</v>
      </c>
      <c r="F764" s="482">
        <v>16</v>
      </c>
      <c r="G764" s="483">
        <f t="shared" si="49"/>
        <v>1520</v>
      </c>
      <c r="H764" s="484"/>
      <c r="I764" s="484"/>
      <c r="J764" s="484"/>
      <c r="K764" s="484"/>
      <c r="L764" s="483"/>
      <c r="M764" s="483"/>
      <c r="N764" s="483"/>
      <c r="O764" s="484"/>
    </row>
    <row r="765" spans="1:15" ht="67.5" x14ac:dyDescent="0.25">
      <c r="A765" s="479">
        <v>68</v>
      </c>
      <c r="B765" s="479" t="s">
        <v>1024</v>
      </c>
      <c r="C765" s="480" t="s">
        <v>1088</v>
      </c>
      <c r="D765" s="486" t="s">
        <v>96</v>
      </c>
      <c r="E765" s="489">
        <v>4500</v>
      </c>
      <c r="F765" s="482">
        <v>1</v>
      </c>
      <c r="G765" s="483">
        <f t="shared" si="49"/>
        <v>4500</v>
      </c>
      <c r="H765" s="484"/>
      <c r="I765" s="484"/>
      <c r="J765" s="484"/>
      <c r="K765" s="484"/>
      <c r="L765" s="483"/>
      <c r="M765" s="483"/>
      <c r="N765" s="483"/>
      <c r="O765" s="484"/>
    </row>
    <row r="766" spans="1:15" ht="56.25" x14ac:dyDescent="0.25">
      <c r="A766" s="479">
        <v>69</v>
      </c>
      <c r="B766" s="479" t="s">
        <v>1024</v>
      </c>
      <c r="C766" s="480" t="s">
        <v>1089</v>
      </c>
      <c r="D766" s="486" t="s">
        <v>96</v>
      </c>
      <c r="E766" s="489">
        <v>4900</v>
      </c>
      <c r="F766" s="482">
        <v>12</v>
      </c>
      <c r="G766" s="483">
        <f t="shared" si="49"/>
        <v>58800</v>
      </c>
      <c r="H766" s="484"/>
      <c r="I766" s="484"/>
      <c r="J766" s="484"/>
      <c r="K766" s="484"/>
      <c r="L766" s="483"/>
      <c r="M766" s="483"/>
      <c r="N766" s="483"/>
      <c r="O766" s="484"/>
    </row>
    <row r="767" spans="1:15" ht="56.25" x14ac:dyDescent="0.25">
      <c r="A767" s="479">
        <v>70</v>
      </c>
      <c r="B767" s="479" t="s">
        <v>1090</v>
      </c>
      <c r="C767" s="480" t="s">
        <v>1091</v>
      </c>
      <c r="D767" s="481" t="s">
        <v>106</v>
      </c>
      <c r="E767" s="481">
        <v>69.866</v>
      </c>
      <c r="F767" s="482">
        <v>35</v>
      </c>
      <c r="G767" s="483">
        <f t="shared" si="49"/>
        <v>2445.31</v>
      </c>
      <c r="H767" s="484"/>
      <c r="I767" s="484"/>
      <c r="J767" s="484"/>
      <c r="K767" s="484"/>
      <c r="L767" s="483"/>
      <c r="M767" s="483"/>
      <c r="N767" s="483"/>
      <c r="O767" s="484"/>
    </row>
    <row r="768" spans="1:15" ht="22.5" x14ac:dyDescent="0.25">
      <c r="A768" s="479">
        <v>71</v>
      </c>
      <c r="B768" s="479" t="s">
        <v>64</v>
      </c>
      <c r="C768" s="480" t="s">
        <v>1092</v>
      </c>
      <c r="D768" s="481" t="s">
        <v>96</v>
      </c>
      <c r="E768" s="352">
        <v>421.71</v>
      </c>
      <c r="F768" s="482">
        <v>10</v>
      </c>
      <c r="G768" s="483">
        <f t="shared" si="49"/>
        <v>4217.0999999999995</v>
      </c>
      <c r="H768" s="484"/>
      <c r="I768" s="484"/>
      <c r="J768" s="484"/>
      <c r="K768" s="484"/>
      <c r="L768" s="483"/>
      <c r="M768" s="483"/>
      <c r="N768" s="483"/>
      <c r="O768" s="484"/>
    </row>
    <row r="769" spans="1:15" ht="22.5" x14ac:dyDescent="0.25">
      <c r="A769" s="479">
        <v>72</v>
      </c>
      <c r="B769" s="479" t="s">
        <v>1086</v>
      </c>
      <c r="C769" s="480" t="s">
        <v>1093</v>
      </c>
      <c r="D769" s="481" t="s">
        <v>106</v>
      </c>
      <c r="E769" s="352">
        <v>51.05</v>
      </c>
      <c r="F769" s="482">
        <v>34</v>
      </c>
      <c r="G769" s="483">
        <f t="shared" si="49"/>
        <v>1735.6999999999998</v>
      </c>
      <c r="H769" s="484"/>
      <c r="I769" s="484"/>
      <c r="J769" s="484"/>
      <c r="K769" s="484"/>
      <c r="L769" s="483"/>
      <c r="M769" s="483"/>
      <c r="N769" s="483"/>
      <c r="O769" s="484"/>
    </row>
    <row r="770" spans="1:15" ht="22.5" x14ac:dyDescent="0.25">
      <c r="A770" s="479">
        <v>73</v>
      </c>
      <c r="B770" s="479" t="s">
        <v>459</v>
      </c>
      <c r="C770" s="480" t="s">
        <v>1094</v>
      </c>
      <c r="D770" s="481" t="s">
        <v>43</v>
      </c>
      <c r="E770" s="352">
        <v>90.42</v>
      </c>
      <c r="F770" s="352">
        <v>17.75</v>
      </c>
      <c r="G770" s="483">
        <f t="shared" si="49"/>
        <v>1604.9549999999999</v>
      </c>
      <c r="H770" s="484"/>
      <c r="I770" s="484"/>
      <c r="J770" s="484"/>
      <c r="K770" s="483"/>
      <c r="L770" s="483"/>
      <c r="M770" s="483"/>
      <c r="N770" s="483"/>
      <c r="O770" s="484"/>
    </row>
    <row r="771" spans="1:15" ht="22.5" x14ac:dyDescent="0.25">
      <c r="A771" s="479">
        <v>74</v>
      </c>
      <c r="B771" s="479" t="s">
        <v>1095</v>
      </c>
      <c r="C771" s="480" t="s">
        <v>1096</v>
      </c>
      <c r="D771" s="481" t="s">
        <v>96</v>
      </c>
      <c r="E771" s="352">
        <v>1900</v>
      </c>
      <c r="F771" s="482">
        <v>0</v>
      </c>
      <c r="G771" s="483">
        <f t="shared" si="49"/>
        <v>0</v>
      </c>
      <c r="H771" s="484"/>
      <c r="I771" s="484"/>
      <c r="J771" s="485">
        <v>3</v>
      </c>
      <c r="K771" s="483">
        <f>J771*E771</f>
        <v>5700</v>
      </c>
      <c r="L771" s="483"/>
      <c r="M771" s="483"/>
      <c r="N771" s="483"/>
      <c r="O771" s="484"/>
    </row>
    <row r="772" spans="1:15" ht="33.75" x14ac:dyDescent="0.25">
      <c r="A772" s="479">
        <v>75</v>
      </c>
      <c r="B772" s="479" t="s">
        <v>1097</v>
      </c>
      <c r="C772" s="480" t="s">
        <v>1098</v>
      </c>
      <c r="D772" s="481" t="s">
        <v>96</v>
      </c>
      <c r="E772" s="352">
        <v>2000</v>
      </c>
      <c r="F772" s="482">
        <v>0</v>
      </c>
      <c r="G772" s="483">
        <f t="shared" si="49"/>
        <v>0</v>
      </c>
      <c r="H772" s="484"/>
      <c r="I772" s="484"/>
      <c r="J772" s="485">
        <v>3</v>
      </c>
      <c r="K772" s="483">
        <f>J772*E772</f>
        <v>6000</v>
      </c>
      <c r="L772" s="483"/>
      <c r="M772" s="483"/>
      <c r="N772" s="483"/>
      <c r="O772" s="484"/>
    </row>
    <row r="773" spans="1:15" ht="33.75" x14ac:dyDescent="0.25">
      <c r="A773" s="479">
        <v>76</v>
      </c>
      <c r="B773" s="479" t="s">
        <v>1099</v>
      </c>
      <c r="C773" s="480" t="s">
        <v>1100</v>
      </c>
      <c r="D773" s="481" t="s">
        <v>96</v>
      </c>
      <c r="E773" s="352">
        <v>2000</v>
      </c>
      <c r="F773" s="482">
        <v>0</v>
      </c>
      <c r="G773" s="483">
        <f t="shared" si="49"/>
        <v>0</v>
      </c>
      <c r="H773" s="484"/>
      <c r="I773" s="484"/>
      <c r="J773" s="485">
        <v>3</v>
      </c>
      <c r="K773" s="483">
        <f>J773*E773</f>
        <v>6000</v>
      </c>
      <c r="L773" s="483"/>
      <c r="M773" s="483"/>
      <c r="N773" s="483"/>
      <c r="O773" s="484"/>
    </row>
    <row r="774" spans="1:15" ht="33.75" x14ac:dyDescent="0.25">
      <c r="A774" s="479">
        <v>77</v>
      </c>
      <c r="B774" s="479" t="s">
        <v>1101</v>
      </c>
      <c r="C774" s="480" t="s">
        <v>1102</v>
      </c>
      <c r="D774" s="481" t="s">
        <v>96</v>
      </c>
      <c r="E774" s="352">
        <v>1600</v>
      </c>
      <c r="F774" s="482">
        <v>0</v>
      </c>
      <c r="G774" s="483">
        <f t="shared" si="49"/>
        <v>0</v>
      </c>
      <c r="H774" s="484"/>
      <c r="I774" s="484"/>
      <c r="J774" s="485">
        <v>7</v>
      </c>
      <c r="K774" s="483">
        <f>J774*E774</f>
        <v>11200</v>
      </c>
      <c r="L774" s="483"/>
      <c r="M774" s="483"/>
      <c r="N774" s="483"/>
      <c r="O774" s="484"/>
    </row>
    <row r="775" spans="1:15" ht="33.75" x14ac:dyDescent="0.25">
      <c r="A775" s="479">
        <v>78</v>
      </c>
      <c r="B775" s="479" t="s">
        <v>981</v>
      </c>
      <c r="C775" s="480" t="s">
        <v>1103</v>
      </c>
      <c r="D775" s="481" t="s">
        <v>96</v>
      </c>
      <c r="E775" s="352">
        <v>2000</v>
      </c>
      <c r="F775" s="482">
        <v>0</v>
      </c>
      <c r="G775" s="483">
        <f t="shared" si="49"/>
        <v>0</v>
      </c>
      <c r="H775" s="484"/>
      <c r="I775" s="484"/>
      <c r="J775" s="485">
        <v>1</v>
      </c>
      <c r="K775" s="483">
        <f>J775*E775</f>
        <v>2000</v>
      </c>
      <c r="L775" s="483"/>
      <c r="M775" s="483"/>
      <c r="N775" s="483"/>
      <c r="O775" s="484"/>
    </row>
    <row r="776" spans="1:15" ht="67.5" x14ac:dyDescent="0.25">
      <c r="A776" s="479">
        <v>79</v>
      </c>
      <c r="B776" s="479" t="s">
        <v>1104</v>
      </c>
      <c r="C776" s="480" t="s">
        <v>1105</v>
      </c>
      <c r="D776" s="481" t="s">
        <v>96</v>
      </c>
      <c r="E776" s="483">
        <v>3606.75</v>
      </c>
      <c r="F776" s="482">
        <v>4</v>
      </c>
      <c r="G776" s="483">
        <f t="shared" si="49"/>
        <v>14427</v>
      </c>
      <c r="H776" s="484"/>
      <c r="I776" s="484"/>
      <c r="J776" s="484"/>
      <c r="K776" s="484"/>
      <c r="L776" s="483"/>
      <c r="M776" s="483"/>
      <c r="N776" s="483"/>
      <c r="O776" s="484"/>
    </row>
    <row r="777" spans="1:15" ht="67.5" x14ac:dyDescent="0.25">
      <c r="A777" s="479">
        <v>80</v>
      </c>
      <c r="B777" s="479" t="s">
        <v>1106</v>
      </c>
      <c r="C777" s="480" t="s">
        <v>1107</v>
      </c>
      <c r="D777" s="481" t="s">
        <v>96</v>
      </c>
      <c r="E777" s="483">
        <v>3606.75</v>
      </c>
      <c r="F777" s="482">
        <v>4</v>
      </c>
      <c r="G777" s="483">
        <f t="shared" si="49"/>
        <v>14427</v>
      </c>
      <c r="H777" s="484"/>
      <c r="I777" s="484"/>
      <c r="J777" s="484"/>
      <c r="K777" s="484"/>
      <c r="L777" s="483"/>
      <c r="M777" s="483"/>
      <c r="N777" s="483"/>
      <c r="O777" s="484"/>
    </row>
    <row r="778" spans="1:15" ht="67.5" x14ac:dyDescent="0.25">
      <c r="A778" s="479">
        <v>81</v>
      </c>
      <c r="B778" s="479" t="s">
        <v>1108</v>
      </c>
      <c r="C778" s="480" t="s">
        <v>1109</v>
      </c>
      <c r="D778" s="481" t="s">
        <v>96</v>
      </c>
      <c r="E778" s="483">
        <v>3377.75</v>
      </c>
      <c r="F778" s="482">
        <v>4</v>
      </c>
      <c r="G778" s="483">
        <f t="shared" si="49"/>
        <v>13511</v>
      </c>
      <c r="H778" s="484"/>
      <c r="I778" s="484"/>
      <c r="J778" s="484"/>
      <c r="K778" s="484"/>
      <c r="L778" s="483"/>
      <c r="M778" s="483"/>
      <c r="N778" s="483"/>
      <c r="O778" s="484"/>
    </row>
    <row r="779" spans="1:15" ht="67.5" x14ac:dyDescent="0.25">
      <c r="A779" s="479">
        <v>82</v>
      </c>
      <c r="B779" s="479" t="s">
        <v>492</v>
      </c>
      <c r="C779" s="480" t="s">
        <v>1110</v>
      </c>
      <c r="D779" s="481" t="s">
        <v>96</v>
      </c>
      <c r="E779" s="483">
        <v>3377.75</v>
      </c>
      <c r="F779" s="482">
        <v>3</v>
      </c>
      <c r="G779" s="483">
        <f t="shared" si="49"/>
        <v>10133.25</v>
      </c>
      <c r="H779" s="484"/>
      <c r="I779" s="484"/>
      <c r="J779" s="484"/>
      <c r="K779" s="484"/>
      <c r="L779" s="483"/>
      <c r="M779" s="483"/>
      <c r="N779" s="483"/>
      <c r="O779" s="484"/>
    </row>
    <row r="780" spans="1:15" x14ac:dyDescent="0.25">
      <c r="A780" s="479">
        <v>83</v>
      </c>
      <c r="B780" s="479" t="s">
        <v>196</v>
      </c>
      <c r="C780" s="480" t="s">
        <v>1111</v>
      </c>
      <c r="D780" s="481" t="s">
        <v>43</v>
      </c>
      <c r="E780" s="352">
        <v>1825.13</v>
      </c>
      <c r="F780" s="490">
        <v>10.5</v>
      </c>
      <c r="G780" s="483">
        <f t="shared" si="49"/>
        <v>19163.865000000002</v>
      </c>
      <c r="H780" s="484"/>
      <c r="I780" s="484"/>
      <c r="J780" s="484"/>
      <c r="K780" s="484"/>
      <c r="L780" s="483"/>
      <c r="M780" s="483"/>
      <c r="N780" s="483"/>
      <c r="O780" s="484"/>
    </row>
    <row r="781" spans="1:15" ht="45" x14ac:dyDescent="0.25">
      <c r="A781" s="479">
        <v>84</v>
      </c>
      <c r="B781" s="479" t="s">
        <v>1077</v>
      </c>
      <c r="C781" s="480" t="s">
        <v>1112</v>
      </c>
      <c r="D781" s="481" t="s">
        <v>96</v>
      </c>
      <c r="E781" s="352">
        <v>200</v>
      </c>
      <c r="F781" s="482">
        <v>3</v>
      </c>
      <c r="G781" s="483">
        <f t="shared" si="49"/>
        <v>600</v>
      </c>
      <c r="H781" s="484"/>
      <c r="I781" s="484"/>
      <c r="J781" s="484"/>
      <c r="K781" s="484"/>
      <c r="L781" s="483"/>
      <c r="M781" s="483"/>
      <c r="N781" s="483"/>
      <c r="O781" s="484"/>
    </row>
    <row r="782" spans="1:15" ht="33.75" x14ac:dyDescent="0.25">
      <c r="A782" s="479">
        <v>85</v>
      </c>
      <c r="B782" s="479" t="s">
        <v>1113</v>
      </c>
      <c r="C782" s="480" t="s">
        <v>1114</v>
      </c>
      <c r="D782" s="481" t="s">
        <v>96</v>
      </c>
      <c r="E782" s="352">
        <v>49490</v>
      </c>
      <c r="F782" s="482">
        <v>1</v>
      </c>
      <c r="G782" s="483">
        <f t="shared" si="49"/>
        <v>49490</v>
      </c>
      <c r="H782" s="484"/>
      <c r="I782" s="484"/>
      <c r="J782" s="484"/>
      <c r="K782" s="484"/>
      <c r="L782" s="483"/>
      <c r="M782" s="483"/>
      <c r="N782" s="483"/>
      <c r="O782" s="484"/>
    </row>
    <row r="783" spans="1:15" ht="45" x14ac:dyDescent="0.25">
      <c r="A783" s="479">
        <v>86</v>
      </c>
      <c r="B783" s="479" t="s">
        <v>1115</v>
      </c>
      <c r="C783" s="480" t="s">
        <v>1116</v>
      </c>
      <c r="D783" s="481" t="s">
        <v>529</v>
      </c>
      <c r="E783" s="481">
        <v>54.088999999999999</v>
      </c>
      <c r="F783" s="490">
        <v>830.5</v>
      </c>
      <c r="G783" s="483">
        <f t="shared" si="49"/>
        <v>44920.914499999999</v>
      </c>
      <c r="H783" s="484"/>
      <c r="I783" s="484"/>
      <c r="J783" s="484"/>
      <c r="K783" s="484"/>
      <c r="L783" s="483"/>
      <c r="M783" s="483"/>
      <c r="N783" s="483"/>
      <c r="O783" s="484"/>
    </row>
    <row r="784" spans="1:15" ht="56.25" x14ac:dyDescent="0.25">
      <c r="A784" s="479">
        <v>87</v>
      </c>
      <c r="B784" s="479" t="s">
        <v>989</v>
      </c>
      <c r="C784" s="480" t="s">
        <v>1117</v>
      </c>
      <c r="D784" s="481" t="s">
        <v>96</v>
      </c>
      <c r="E784" s="352">
        <v>500</v>
      </c>
      <c r="F784" s="482">
        <v>1</v>
      </c>
      <c r="G784" s="483">
        <f t="shared" si="49"/>
        <v>500</v>
      </c>
      <c r="H784" s="491"/>
      <c r="I784" s="484"/>
      <c r="J784" s="484"/>
      <c r="K784" s="484"/>
      <c r="L784" s="483"/>
      <c r="M784" s="483"/>
      <c r="N784" s="483"/>
      <c r="O784" s="484"/>
    </row>
    <row r="785" spans="1:15" ht="33.75" x14ac:dyDescent="0.25">
      <c r="A785" s="479">
        <v>88</v>
      </c>
      <c r="B785" s="479" t="s">
        <v>836</v>
      </c>
      <c r="C785" s="480" t="s">
        <v>1118</v>
      </c>
      <c r="D785" s="481" t="s">
        <v>96</v>
      </c>
      <c r="E785" s="352">
        <v>38044</v>
      </c>
      <c r="F785" s="482">
        <v>2</v>
      </c>
      <c r="G785" s="483">
        <f t="shared" si="49"/>
        <v>76088</v>
      </c>
      <c r="H785" s="484"/>
      <c r="I785" s="484"/>
      <c r="J785" s="484"/>
      <c r="K785" s="484"/>
      <c r="L785" s="483"/>
      <c r="M785" s="483"/>
      <c r="N785" s="483"/>
      <c r="O785" s="484"/>
    </row>
    <row r="786" spans="1:15" ht="22.5" x14ac:dyDescent="0.25">
      <c r="A786" s="479">
        <v>89</v>
      </c>
      <c r="B786" s="479" t="s">
        <v>836</v>
      </c>
      <c r="C786" s="480" t="s">
        <v>1119</v>
      </c>
      <c r="D786" s="481" t="s">
        <v>96</v>
      </c>
      <c r="E786" s="352">
        <v>500</v>
      </c>
      <c r="F786" s="482">
        <v>3</v>
      </c>
      <c r="G786" s="483">
        <f t="shared" si="49"/>
        <v>1500</v>
      </c>
      <c r="H786" s="484"/>
      <c r="I786" s="484"/>
      <c r="J786" s="484"/>
      <c r="K786" s="484"/>
      <c r="L786" s="483"/>
      <c r="M786" s="483"/>
      <c r="N786" s="483"/>
      <c r="O786" s="484"/>
    </row>
    <row r="787" spans="1:15" ht="22.5" x14ac:dyDescent="0.25">
      <c r="A787" s="479">
        <v>90</v>
      </c>
      <c r="B787" s="479" t="s">
        <v>1120</v>
      </c>
      <c r="C787" s="480" t="s">
        <v>1121</v>
      </c>
      <c r="D787" s="481" t="s">
        <v>96</v>
      </c>
      <c r="E787" s="352">
        <v>1000</v>
      </c>
      <c r="F787" s="482">
        <v>1</v>
      </c>
      <c r="G787" s="483">
        <f t="shared" si="49"/>
        <v>1000</v>
      </c>
      <c r="H787" s="492"/>
      <c r="I787" s="484"/>
      <c r="J787" s="484"/>
      <c r="K787" s="484"/>
      <c r="L787" s="483"/>
      <c r="M787" s="483"/>
      <c r="N787" s="483"/>
      <c r="O787" s="484"/>
    </row>
    <row r="788" spans="1:15" ht="56.25" x14ac:dyDescent="0.25">
      <c r="A788" s="479">
        <v>91</v>
      </c>
      <c r="B788" s="479" t="s">
        <v>56</v>
      </c>
      <c r="C788" s="480" t="s">
        <v>1122</v>
      </c>
      <c r="D788" s="481" t="s">
        <v>106</v>
      </c>
      <c r="E788" s="352">
        <v>25</v>
      </c>
      <c r="F788" s="490">
        <v>239.5</v>
      </c>
      <c r="G788" s="483">
        <f t="shared" si="49"/>
        <v>5987.5</v>
      </c>
      <c r="H788" s="484"/>
      <c r="I788" s="484"/>
      <c r="J788" s="484"/>
      <c r="K788" s="484"/>
      <c r="L788" s="483"/>
      <c r="M788" s="483"/>
      <c r="N788" s="483"/>
      <c r="O788" s="484"/>
    </row>
    <row r="789" spans="1:15" ht="90" x14ac:dyDescent="0.25">
      <c r="A789" s="479">
        <v>92</v>
      </c>
      <c r="B789" s="479" t="s">
        <v>1064</v>
      </c>
      <c r="C789" s="480" t="s">
        <v>1123</v>
      </c>
      <c r="D789" s="481" t="s">
        <v>96</v>
      </c>
      <c r="E789" s="352">
        <v>5000</v>
      </c>
      <c r="F789" s="482">
        <v>1</v>
      </c>
      <c r="G789" s="483">
        <f t="shared" si="49"/>
        <v>5000</v>
      </c>
      <c r="H789" s="484"/>
      <c r="I789" s="484"/>
      <c r="J789" s="484"/>
      <c r="K789" s="484"/>
      <c r="L789" s="483"/>
      <c r="M789" s="483"/>
      <c r="N789" s="483"/>
      <c r="O789" s="484"/>
    </row>
    <row r="790" spans="1:15" ht="67.5" x14ac:dyDescent="0.25">
      <c r="A790" s="479">
        <v>93</v>
      </c>
      <c r="B790" s="479" t="s">
        <v>1064</v>
      </c>
      <c r="C790" s="480" t="s">
        <v>1124</v>
      </c>
      <c r="D790" s="481" t="s">
        <v>96</v>
      </c>
      <c r="E790" s="352">
        <v>1000</v>
      </c>
      <c r="F790" s="482">
        <v>1</v>
      </c>
      <c r="G790" s="483">
        <f t="shared" si="49"/>
        <v>1000</v>
      </c>
      <c r="H790" s="484"/>
      <c r="I790" s="484"/>
      <c r="J790" s="484"/>
      <c r="K790" s="484"/>
      <c r="L790" s="483"/>
      <c r="M790" s="483"/>
      <c r="N790" s="483"/>
      <c r="O790" s="484"/>
    </row>
    <row r="791" spans="1:15" ht="45" x14ac:dyDescent="0.25">
      <c r="A791" s="479">
        <v>94</v>
      </c>
      <c r="B791" s="493" t="s">
        <v>1125</v>
      </c>
      <c r="C791" s="494" t="s">
        <v>1126</v>
      </c>
      <c r="D791" s="481" t="s">
        <v>96</v>
      </c>
      <c r="E791" s="483">
        <v>3920</v>
      </c>
      <c r="F791" s="485">
        <v>1</v>
      </c>
      <c r="G791" s="483">
        <f t="shared" si="49"/>
        <v>3920</v>
      </c>
      <c r="H791" s="484"/>
      <c r="I791" s="484"/>
      <c r="J791" s="484"/>
      <c r="K791" s="484"/>
      <c r="L791" s="483"/>
      <c r="M791" s="483"/>
      <c r="N791" s="483"/>
      <c r="O791" s="484"/>
    </row>
    <row r="792" spans="1:15" ht="33.75" x14ac:dyDescent="0.25">
      <c r="A792" s="479">
        <v>95</v>
      </c>
      <c r="B792" s="479" t="s">
        <v>107</v>
      </c>
      <c r="C792" s="495" t="s">
        <v>1127</v>
      </c>
      <c r="D792" s="370" t="s">
        <v>96</v>
      </c>
      <c r="E792" s="483">
        <v>16400</v>
      </c>
      <c r="F792" s="482">
        <v>5</v>
      </c>
      <c r="G792" s="483">
        <f t="shared" si="49"/>
        <v>82000</v>
      </c>
      <c r="H792" s="484"/>
      <c r="I792" s="484"/>
      <c r="J792" s="484"/>
      <c r="K792" s="484"/>
      <c r="L792" s="483"/>
      <c r="M792" s="483"/>
      <c r="N792" s="483"/>
      <c r="O792" s="484"/>
    </row>
    <row r="793" spans="1:15" x14ac:dyDescent="0.25">
      <c r="A793" s="479">
        <v>96</v>
      </c>
      <c r="B793" s="479" t="s">
        <v>54</v>
      </c>
      <c r="C793" s="496" t="s">
        <v>1128</v>
      </c>
      <c r="D793" s="370" t="s">
        <v>96</v>
      </c>
      <c r="E793" s="483">
        <v>12</v>
      </c>
      <c r="F793" s="482">
        <v>139</v>
      </c>
      <c r="G793" s="483">
        <f t="shared" si="49"/>
        <v>1668</v>
      </c>
      <c r="H793" s="484"/>
      <c r="I793" s="484"/>
      <c r="J793" s="484"/>
      <c r="K793" s="484"/>
      <c r="L793" s="483"/>
      <c r="M793" s="483"/>
      <c r="N793" s="483"/>
      <c r="O793" s="484"/>
    </row>
    <row r="794" spans="1:15" x14ac:dyDescent="0.25">
      <c r="A794" s="479">
        <v>97</v>
      </c>
      <c r="B794" s="493" t="s">
        <v>898</v>
      </c>
      <c r="C794" s="496" t="s">
        <v>1129</v>
      </c>
      <c r="D794" s="370" t="s">
        <v>96</v>
      </c>
      <c r="E794" s="483">
        <v>3050</v>
      </c>
      <c r="F794" s="482">
        <v>2</v>
      </c>
      <c r="G794" s="483">
        <f t="shared" si="49"/>
        <v>6100</v>
      </c>
      <c r="H794" s="484"/>
      <c r="I794" s="484"/>
      <c r="J794" s="484"/>
      <c r="K794" s="484"/>
      <c r="L794" s="483"/>
      <c r="M794" s="483"/>
      <c r="N794" s="483"/>
      <c r="O794" s="484"/>
    </row>
    <row r="795" spans="1:15" x14ac:dyDescent="0.25">
      <c r="A795" s="479">
        <v>98</v>
      </c>
      <c r="B795" s="479" t="s">
        <v>981</v>
      </c>
      <c r="C795" s="497" t="s">
        <v>1130</v>
      </c>
      <c r="D795" s="370" t="s">
        <v>96</v>
      </c>
      <c r="E795" s="498">
        <v>0</v>
      </c>
      <c r="F795" s="482">
        <v>1</v>
      </c>
      <c r="G795" s="483">
        <f t="shared" si="49"/>
        <v>0</v>
      </c>
      <c r="H795" s="499"/>
      <c r="I795" s="484"/>
      <c r="J795" s="484"/>
      <c r="K795" s="484"/>
      <c r="L795" s="483"/>
      <c r="M795" s="483"/>
      <c r="N795" s="483"/>
      <c r="O795" s="484"/>
    </row>
    <row r="796" spans="1:15" x14ac:dyDescent="0.25">
      <c r="A796" s="479">
        <v>99</v>
      </c>
      <c r="B796" s="479" t="s">
        <v>981</v>
      </c>
      <c r="C796" s="497" t="s">
        <v>1131</v>
      </c>
      <c r="D796" s="370" t="s">
        <v>19</v>
      </c>
      <c r="E796" s="498">
        <v>0</v>
      </c>
      <c r="F796" s="482">
        <v>1</v>
      </c>
      <c r="G796" s="483">
        <f t="shared" si="49"/>
        <v>0</v>
      </c>
      <c r="H796" s="484"/>
      <c r="I796" s="484"/>
      <c r="J796" s="484"/>
      <c r="K796" s="484"/>
      <c r="L796" s="483"/>
      <c r="M796" s="483"/>
      <c r="N796" s="483"/>
      <c r="O796" s="484"/>
    </row>
    <row r="797" spans="1:15" x14ac:dyDescent="0.25">
      <c r="A797" s="479">
        <v>100</v>
      </c>
      <c r="B797" s="479" t="s">
        <v>981</v>
      </c>
      <c r="C797" s="497" t="s">
        <v>1132</v>
      </c>
      <c r="D797" s="370" t="s">
        <v>96</v>
      </c>
      <c r="E797" s="498">
        <v>0</v>
      </c>
      <c r="F797" s="482">
        <v>3</v>
      </c>
      <c r="G797" s="483">
        <f t="shared" si="49"/>
        <v>0</v>
      </c>
      <c r="H797" s="484"/>
      <c r="I797" s="484"/>
      <c r="J797" s="484"/>
      <c r="K797" s="484"/>
      <c r="L797" s="483"/>
      <c r="M797" s="483"/>
      <c r="N797" s="483"/>
      <c r="O797" s="484"/>
    </row>
    <row r="798" spans="1:15" x14ac:dyDescent="0.25">
      <c r="A798" s="479">
        <v>101</v>
      </c>
      <c r="B798" s="479" t="s">
        <v>981</v>
      </c>
      <c r="C798" s="496" t="s">
        <v>1133</v>
      </c>
      <c r="D798" s="370" t="s">
        <v>96</v>
      </c>
      <c r="E798" s="498">
        <v>0</v>
      </c>
      <c r="F798" s="482">
        <v>1</v>
      </c>
      <c r="G798" s="483">
        <f t="shared" si="49"/>
        <v>0</v>
      </c>
      <c r="H798" s="484"/>
      <c r="I798" s="484"/>
      <c r="J798" s="484"/>
      <c r="K798" s="484"/>
      <c r="L798" s="483"/>
      <c r="M798" s="483"/>
      <c r="N798" s="483"/>
      <c r="O798" s="484"/>
    </row>
    <row r="799" spans="1:15" x14ac:dyDescent="0.25">
      <c r="A799" s="479">
        <v>102</v>
      </c>
      <c r="B799" s="493" t="s">
        <v>1115</v>
      </c>
      <c r="C799" s="496" t="s">
        <v>1134</v>
      </c>
      <c r="D799" s="370" t="s">
        <v>529</v>
      </c>
      <c r="E799" s="483">
        <v>73.478612400000003</v>
      </c>
      <c r="F799" s="482">
        <v>338</v>
      </c>
      <c r="G799" s="483">
        <f t="shared" si="49"/>
        <v>24835.770991200003</v>
      </c>
      <c r="H799" s="484"/>
      <c r="I799" s="484"/>
      <c r="J799" s="484"/>
      <c r="K799" s="484"/>
      <c r="L799" s="483"/>
      <c r="M799" s="483"/>
      <c r="N799" s="483"/>
      <c r="O799" s="484"/>
    </row>
    <row r="800" spans="1:15" ht="56.25" x14ac:dyDescent="0.25">
      <c r="A800" s="479">
        <v>103</v>
      </c>
      <c r="B800" s="493" t="s">
        <v>1135</v>
      </c>
      <c r="C800" s="494" t="s">
        <v>1136</v>
      </c>
      <c r="D800" s="370" t="s">
        <v>96</v>
      </c>
      <c r="E800" s="483">
        <v>10608.2</v>
      </c>
      <c r="F800" s="482">
        <v>2</v>
      </c>
      <c r="G800" s="483">
        <f t="shared" si="49"/>
        <v>21216.400000000001</v>
      </c>
      <c r="H800" s="484"/>
      <c r="I800" s="484"/>
      <c r="J800" s="484"/>
      <c r="K800" s="484"/>
      <c r="L800" s="483"/>
      <c r="M800" s="483"/>
      <c r="N800" s="483"/>
      <c r="O800" s="484"/>
    </row>
    <row r="801" spans="1:15" ht="33.75" x14ac:dyDescent="0.25">
      <c r="A801" s="479">
        <v>104</v>
      </c>
      <c r="B801" s="479" t="s">
        <v>1137</v>
      </c>
      <c r="C801" s="495" t="s">
        <v>1138</v>
      </c>
      <c r="D801" s="370" t="s">
        <v>96</v>
      </c>
      <c r="E801" s="483">
        <v>3233.2</v>
      </c>
      <c r="F801" s="482">
        <v>19</v>
      </c>
      <c r="G801" s="483">
        <f t="shared" si="49"/>
        <v>61430.799999999996</v>
      </c>
      <c r="H801" s="484"/>
      <c r="I801" s="484"/>
      <c r="J801" s="484"/>
      <c r="K801" s="484"/>
      <c r="L801" s="483"/>
      <c r="M801" s="483"/>
      <c r="N801" s="483"/>
      <c r="O801" s="484"/>
    </row>
    <row r="802" spans="1:15" ht="45" x14ac:dyDescent="0.25">
      <c r="A802" s="479">
        <v>105</v>
      </c>
      <c r="B802" s="493" t="s">
        <v>1139</v>
      </c>
      <c r="C802" s="494" t="s">
        <v>1140</v>
      </c>
      <c r="D802" s="370" t="s">
        <v>96</v>
      </c>
      <c r="E802" s="483">
        <v>7670</v>
      </c>
      <c r="F802" s="482">
        <v>1</v>
      </c>
      <c r="G802" s="483">
        <f t="shared" si="49"/>
        <v>7670</v>
      </c>
      <c r="H802" s="484"/>
      <c r="I802" s="484"/>
      <c r="J802" s="484"/>
      <c r="K802" s="484"/>
      <c r="L802" s="483"/>
      <c r="M802" s="483"/>
      <c r="N802" s="483"/>
      <c r="O802" s="484"/>
    </row>
    <row r="803" spans="1:15" ht="45" x14ac:dyDescent="0.25">
      <c r="A803" s="479">
        <v>106</v>
      </c>
      <c r="B803" s="493" t="s">
        <v>1141</v>
      </c>
      <c r="C803" s="494" t="s">
        <v>1142</v>
      </c>
      <c r="D803" s="370" t="s">
        <v>96</v>
      </c>
      <c r="E803" s="483">
        <v>7493</v>
      </c>
      <c r="F803" s="482">
        <v>1</v>
      </c>
      <c r="G803" s="483">
        <f t="shared" si="49"/>
        <v>7493</v>
      </c>
      <c r="H803" s="484"/>
      <c r="I803" s="484"/>
      <c r="J803" s="484"/>
      <c r="K803" s="484"/>
      <c r="L803" s="483"/>
      <c r="M803" s="483"/>
      <c r="N803" s="483"/>
      <c r="O803" s="484"/>
    </row>
    <row r="804" spans="1:15" ht="33.75" x14ac:dyDescent="0.25">
      <c r="A804" s="479">
        <v>107</v>
      </c>
      <c r="B804" s="493" t="s">
        <v>1143</v>
      </c>
      <c r="C804" s="494" t="s">
        <v>1144</v>
      </c>
      <c r="D804" s="370" t="s">
        <v>96</v>
      </c>
      <c r="E804" s="483">
        <v>8496</v>
      </c>
      <c r="F804" s="482">
        <v>1</v>
      </c>
      <c r="G804" s="483">
        <f t="shared" si="49"/>
        <v>8496</v>
      </c>
      <c r="H804" s="484"/>
      <c r="I804" s="484"/>
      <c r="J804" s="484"/>
      <c r="K804" s="484"/>
      <c r="L804" s="483"/>
      <c r="M804" s="483"/>
      <c r="N804" s="483"/>
      <c r="O804" s="484"/>
    </row>
    <row r="805" spans="1:15" ht="56.25" x14ac:dyDescent="0.25">
      <c r="A805" s="479">
        <v>108</v>
      </c>
      <c r="B805" s="493" t="s">
        <v>1145</v>
      </c>
      <c r="C805" s="494" t="s">
        <v>1146</v>
      </c>
      <c r="D805" s="370" t="s">
        <v>96</v>
      </c>
      <c r="E805" s="483">
        <v>8496</v>
      </c>
      <c r="F805" s="482">
        <v>1</v>
      </c>
      <c r="G805" s="483">
        <f t="shared" si="49"/>
        <v>8496</v>
      </c>
      <c r="H805" s="484"/>
      <c r="I805" s="484"/>
      <c r="J805" s="484"/>
      <c r="K805" s="484"/>
      <c r="L805" s="483"/>
      <c r="M805" s="483"/>
      <c r="N805" s="483"/>
      <c r="O805" s="484"/>
    </row>
    <row r="806" spans="1:15" x14ac:dyDescent="0.25">
      <c r="A806" s="479">
        <v>109</v>
      </c>
      <c r="B806" s="493" t="s">
        <v>1147</v>
      </c>
      <c r="C806" s="496" t="s">
        <v>1148</v>
      </c>
      <c r="D806" s="370" t="s">
        <v>96</v>
      </c>
      <c r="E806" s="483">
        <v>25000</v>
      </c>
      <c r="F806" s="482">
        <v>1</v>
      </c>
      <c r="G806" s="483">
        <f t="shared" si="49"/>
        <v>25000</v>
      </c>
      <c r="H806" s="484"/>
      <c r="I806" s="484"/>
      <c r="J806" s="484"/>
      <c r="K806" s="484"/>
      <c r="L806" s="483"/>
      <c r="M806" s="483"/>
      <c r="N806" s="483"/>
      <c r="O806" s="484"/>
    </row>
    <row r="807" spans="1:15" x14ac:dyDescent="0.25">
      <c r="A807" s="479">
        <v>110</v>
      </c>
      <c r="B807" s="493" t="s">
        <v>1149</v>
      </c>
      <c r="C807" s="496" t="s">
        <v>1150</v>
      </c>
      <c r="D807" s="370" t="s">
        <v>106</v>
      </c>
      <c r="E807" s="483">
        <v>1058.46</v>
      </c>
      <c r="F807" s="485">
        <v>110</v>
      </c>
      <c r="G807" s="483">
        <f t="shared" si="49"/>
        <v>116430.6</v>
      </c>
      <c r="H807" s="484"/>
      <c r="I807" s="484"/>
      <c r="J807" s="484"/>
      <c r="K807" s="484"/>
      <c r="L807" s="483"/>
      <c r="M807" s="483"/>
      <c r="N807" s="352"/>
      <c r="O807" s="484"/>
    </row>
    <row r="808" spans="1:15" x14ac:dyDescent="0.25">
      <c r="A808" s="479">
        <v>111</v>
      </c>
      <c r="B808" s="500" t="s">
        <v>1120</v>
      </c>
      <c r="C808" s="501" t="s">
        <v>1151</v>
      </c>
      <c r="D808" s="502" t="s">
        <v>96</v>
      </c>
      <c r="E808" s="503">
        <v>80000</v>
      </c>
      <c r="F808" s="504">
        <v>1</v>
      </c>
      <c r="G808" s="483">
        <f t="shared" si="49"/>
        <v>80000</v>
      </c>
      <c r="H808" s="484"/>
      <c r="I808" s="484"/>
      <c r="J808" s="484"/>
      <c r="K808" s="484"/>
      <c r="L808" s="483"/>
      <c r="M808" s="483"/>
      <c r="N808" s="483"/>
      <c r="O808" s="484"/>
    </row>
    <row r="809" spans="1:15" x14ac:dyDescent="0.25">
      <c r="A809" s="479">
        <v>112</v>
      </c>
      <c r="B809" s="485" t="s">
        <v>1152</v>
      </c>
      <c r="C809" s="497" t="s">
        <v>1153</v>
      </c>
      <c r="D809" s="370" t="s">
        <v>96</v>
      </c>
      <c r="E809" s="483">
        <v>1000</v>
      </c>
      <c r="F809" s="485">
        <v>0</v>
      </c>
      <c r="G809" s="483">
        <f t="shared" si="49"/>
        <v>0</v>
      </c>
      <c r="H809" s="484"/>
      <c r="I809" s="484"/>
      <c r="J809" s="484"/>
      <c r="K809" s="484"/>
      <c r="L809" s="483"/>
      <c r="M809" s="483"/>
      <c r="N809" s="485">
        <v>3</v>
      </c>
      <c r="O809" s="483">
        <f>N809*E809</f>
        <v>3000</v>
      </c>
    </row>
    <row r="810" spans="1:15" x14ac:dyDescent="0.25">
      <c r="A810" s="479">
        <v>113</v>
      </c>
      <c r="B810" s="485" t="s">
        <v>1154</v>
      </c>
      <c r="C810" s="497" t="s">
        <v>1155</v>
      </c>
      <c r="D810" s="370" t="s">
        <v>96</v>
      </c>
      <c r="E810" s="483">
        <v>100000</v>
      </c>
      <c r="F810" s="485">
        <v>1</v>
      </c>
      <c r="G810" s="483">
        <f t="shared" si="49"/>
        <v>100000</v>
      </c>
      <c r="H810" s="505"/>
      <c r="I810" s="505"/>
      <c r="J810" s="505"/>
      <c r="K810" s="505"/>
      <c r="L810" s="483"/>
      <c r="M810" s="506"/>
      <c r="N810" s="479"/>
      <c r="O810" s="483"/>
    </row>
    <row r="811" spans="1:15" ht="33.75" x14ac:dyDescent="0.25">
      <c r="A811" s="479">
        <v>114</v>
      </c>
      <c r="B811" s="479" t="s">
        <v>522</v>
      </c>
      <c r="C811" s="480" t="s">
        <v>1156</v>
      </c>
      <c r="D811" s="481" t="s">
        <v>96</v>
      </c>
      <c r="E811" s="352">
        <v>100</v>
      </c>
      <c r="F811" s="485">
        <v>0</v>
      </c>
      <c r="G811" s="483">
        <f t="shared" si="49"/>
        <v>0</v>
      </c>
      <c r="H811" s="505"/>
      <c r="I811" s="505"/>
      <c r="J811" s="505"/>
      <c r="K811" s="505"/>
      <c r="L811" s="483"/>
      <c r="M811" s="506"/>
      <c r="N811" s="482">
        <v>1</v>
      </c>
      <c r="O811" s="483">
        <f>N811*E811</f>
        <v>100</v>
      </c>
    </row>
    <row r="812" spans="1:15" x14ac:dyDescent="0.25">
      <c r="A812" s="479">
        <v>115</v>
      </c>
      <c r="B812" s="485" t="s">
        <v>1154</v>
      </c>
      <c r="C812" s="497" t="s">
        <v>1157</v>
      </c>
      <c r="D812" s="370" t="s">
        <v>96</v>
      </c>
      <c r="E812" s="483">
        <v>10000</v>
      </c>
      <c r="F812" s="485">
        <v>2</v>
      </c>
      <c r="G812" s="483">
        <f t="shared" si="49"/>
        <v>20000</v>
      </c>
      <c r="H812" s="505"/>
      <c r="I812" s="505"/>
      <c r="J812" s="505"/>
      <c r="K812" s="505"/>
      <c r="L812" s="483"/>
      <c r="M812" s="506"/>
      <c r="N812" s="506"/>
      <c r="O812" s="483"/>
    </row>
    <row r="813" spans="1:15" ht="45" x14ac:dyDescent="0.25">
      <c r="A813" s="479">
        <v>116</v>
      </c>
      <c r="B813" s="485" t="s">
        <v>503</v>
      </c>
      <c r="C813" s="507" t="s">
        <v>1158</v>
      </c>
      <c r="D813" s="370" t="s">
        <v>96</v>
      </c>
      <c r="E813" s="483">
        <v>1000</v>
      </c>
      <c r="F813" s="485">
        <v>4</v>
      </c>
      <c r="G813" s="483">
        <f t="shared" si="49"/>
        <v>4000</v>
      </c>
      <c r="H813" s="505"/>
      <c r="I813" s="505"/>
      <c r="J813" s="505"/>
      <c r="K813" s="505"/>
      <c r="L813" s="483"/>
      <c r="M813" s="506"/>
      <c r="N813" s="506"/>
      <c r="O813" s="483"/>
    </row>
    <row r="814" spans="1:15" x14ac:dyDescent="0.25">
      <c r="A814" s="479">
        <v>117</v>
      </c>
      <c r="B814" s="485" t="s">
        <v>1154</v>
      </c>
      <c r="C814" s="496" t="s">
        <v>1159</v>
      </c>
      <c r="D814" s="370" t="s">
        <v>53</v>
      </c>
      <c r="E814" s="483">
        <v>8000</v>
      </c>
      <c r="F814" s="479">
        <v>1</v>
      </c>
      <c r="G814" s="483">
        <f t="shared" si="49"/>
        <v>8000</v>
      </c>
      <c r="H814" s="505"/>
      <c r="I814" s="505"/>
      <c r="J814" s="505"/>
      <c r="K814" s="505"/>
      <c r="L814" s="483"/>
      <c r="M814" s="506"/>
      <c r="N814" s="506"/>
      <c r="O814" s="483"/>
    </row>
    <row r="815" spans="1:15" ht="67.5" x14ac:dyDescent="0.25">
      <c r="A815" s="479">
        <v>118</v>
      </c>
      <c r="B815" s="485" t="s">
        <v>1160</v>
      </c>
      <c r="C815" s="494" t="s">
        <v>1161</v>
      </c>
      <c r="D815" s="370" t="s">
        <v>53</v>
      </c>
      <c r="E815" s="483">
        <v>61360</v>
      </c>
      <c r="F815" s="485">
        <v>3</v>
      </c>
      <c r="G815" s="483">
        <f t="shared" si="49"/>
        <v>184080</v>
      </c>
      <c r="H815" s="484"/>
      <c r="I815" s="484"/>
      <c r="J815" s="484"/>
      <c r="K815" s="484"/>
      <c r="L815" s="483"/>
      <c r="M815" s="483"/>
      <c r="N815" s="483"/>
      <c r="O815" s="483"/>
    </row>
    <row r="816" spans="1:15" ht="67.5" x14ac:dyDescent="0.25">
      <c r="A816" s="479">
        <v>119</v>
      </c>
      <c r="B816" s="485" t="s">
        <v>522</v>
      </c>
      <c r="C816" s="495" t="s">
        <v>1162</v>
      </c>
      <c r="D816" s="370" t="s">
        <v>53</v>
      </c>
      <c r="E816" s="483">
        <v>55460</v>
      </c>
      <c r="F816" s="485">
        <v>1</v>
      </c>
      <c r="G816" s="483">
        <f t="shared" si="49"/>
        <v>55460</v>
      </c>
      <c r="H816" s="505"/>
      <c r="I816" s="505"/>
      <c r="J816" s="505"/>
      <c r="K816" s="505"/>
      <c r="L816" s="483"/>
      <c r="M816" s="506"/>
      <c r="N816" s="506"/>
      <c r="O816" s="483"/>
    </row>
    <row r="817" spans="1:15" ht="67.5" x14ac:dyDescent="0.25">
      <c r="A817" s="479">
        <v>120</v>
      </c>
      <c r="B817" s="485" t="s">
        <v>798</v>
      </c>
      <c r="C817" s="494" t="s">
        <v>1163</v>
      </c>
      <c r="D817" s="370" t="s">
        <v>53</v>
      </c>
      <c r="E817" s="483">
        <v>303260</v>
      </c>
      <c r="F817" s="485">
        <v>1</v>
      </c>
      <c r="G817" s="483">
        <f t="shared" si="49"/>
        <v>303260</v>
      </c>
      <c r="H817" s="505"/>
      <c r="I817" s="505"/>
      <c r="J817" s="505"/>
      <c r="K817" s="505"/>
      <c r="L817" s="483"/>
      <c r="M817" s="506"/>
      <c r="N817" s="506"/>
      <c r="O817" s="483"/>
    </row>
    <row r="818" spans="1:15" ht="67.5" x14ac:dyDescent="0.25">
      <c r="A818" s="479">
        <v>121</v>
      </c>
      <c r="B818" s="485" t="s">
        <v>1164</v>
      </c>
      <c r="C818" s="495" t="s">
        <v>1165</v>
      </c>
      <c r="D818" s="370" t="s">
        <v>53</v>
      </c>
      <c r="E818" s="483">
        <v>15104</v>
      </c>
      <c r="F818" s="485">
        <v>1</v>
      </c>
      <c r="G818" s="483">
        <f t="shared" si="49"/>
        <v>15104</v>
      </c>
      <c r="H818" s="505"/>
      <c r="I818" s="505"/>
      <c r="J818" s="505"/>
      <c r="K818" s="505"/>
      <c r="L818" s="483"/>
      <c r="M818" s="506"/>
      <c r="N818" s="506"/>
      <c r="O818" s="483"/>
    </row>
    <row r="819" spans="1:15" ht="56.25" x14ac:dyDescent="0.25">
      <c r="A819" s="479">
        <v>122</v>
      </c>
      <c r="B819" s="479" t="s">
        <v>54</v>
      </c>
      <c r="C819" s="495" t="s">
        <v>1166</v>
      </c>
      <c r="D819" s="370" t="s">
        <v>53</v>
      </c>
      <c r="E819" s="483">
        <v>14160</v>
      </c>
      <c r="F819" s="485">
        <v>5</v>
      </c>
      <c r="G819" s="483">
        <f t="shared" si="49"/>
        <v>70800</v>
      </c>
      <c r="H819" s="505"/>
      <c r="I819" s="505"/>
      <c r="J819" s="505"/>
      <c r="K819" s="505"/>
      <c r="L819" s="483"/>
      <c r="M819" s="506"/>
      <c r="N819" s="506"/>
      <c r="O819" s="483"/>
    </row>
    <row r="820" spans="1:15" ht="67.5" x14ac:dyDescent="0.25">
      <c r="A820" s="479">
        <v>123</v>
      </c>
      <c r="B820" s="479" t="s">
        <v>981</v>
      </c>
      <c r="C820" s="495" t="s">
        <v>1167</v>
      </c>
      <c r="D820" s="370" t="s">
        <v>53</v>
      </c>
      <c r="E820" s="483">
        <v>50000</v>
      </c>
      <c r="F820" s="479">
        <v>1</v>
      </c>
      <c r="G820" s="483">
        <f t="shared" si="49"/>
        <v>50000</v>
      </c>
      <c r="H820" s="505"/>
      <c r="I820" s="505"/>
      <c r="J820" s="505"/>
      <c r="K820" s="505"/>
      <c r="L820" s="483"/>
      <c r="M820" s="506"/>
      <c r="N820" s="506"/>
      <c r="O820" s="483"/>
    </row>
    <row r="821" spans="1:15" ht="78.75" x14ac:dyDescent="0.25">
      <c r="A821" s="479">
        <v>124</v>
      </c>
      <c r="B821" s="479" t="s">
        <v>981</v>
      </c>
      <c r="C821" s="495" t="s">
        <v>1168</v>
      </c>
      <c r="D821" s="370" t="s">
        <v>53</v>
      </c>
      <c r="E821" s="483">
        <v>5000</v>
      </c>
      <c r="F821" s="479">
        <v>2</v>
      </c>
      <c r="G821" s="483">
        <f t="shared" si="49"/>
        <v>10000</v>
      </c>
      <c r="H821" s="505"/>
      <c r="I821" s="505"/>
      <c r="J821" s="505"/>
      <c r="K821" s="505"/>
      <c r="L821" s="483"/>
      <c r="M821" s="506"/>
      <c r="N821" s="506"/>
      <c r="O821" s="483"/>
    </row>
    <row r="822" spans="1:15" ht="78.75" x14ac:dyDescent="0.25">
      <c r="A822" s="479">
        <v>125</v>
      </c>
      <c r="B822" s="479" t="s">
        <v>981</v>
      </c>
      <c r="C822" s="495" t="s">
        <v>1169</v>
      </c>
      <c r="D822" s="370" t="s">
        <v>53</v>
      </c>
      <c r="E822" s="483">
        <v>15000</v>
      </c>
      <c r="F822" s="479">
        <v>1</v>
      </c>
      <c r="G822" s="483">
        <f t="shared" si="49"/>
        <v>15000</v>
      </c>
      <c r="H822" s="505"/>
      <c r="I822" s="505"/>
      <c r="J822" s="505"/>
      <c r="K822" s="505"/>
      <c r="L822" s="483"/>
      <c r="M822" s="506"/>
      <c r="N822" s="506"/>
      <c r="O822" s="483"/>
    </row>
    <row r="823" spans="1:15" ht="22.5" x14ac:dyDescent="0.25">
      <c r="A823" s="479">
        <v>126</v>
      </c>
      <c r="B823" s="485" t="s">
        <v>1170</v>
      </c>
      <c r="C823" s="495" t="s">
        <v>1171</v>
      </c>
      <c r="D823" s="370" t="s">
        <v>443</v>
      </c>
      <c r="E823" s="483">
        <v>330.4</v>
      </c>
      <c r="F823" s="505">
        <v>5.6749999999999998</v>
      </c>
      <c r="G823" s="483">
        <f t="shared" si="49"/>
        <v>1875.0199999999998</v>
      </c>
      <c r="H823" s="505"/>
      <c r="I823" s="505"/>
      <c r="J823" s="505"/>
      <c r="K823" s="505"/>
      <c r="L823" s="483"/>
      <c r="M823" s="506"/>
      <c r="N823" s="506"/>
      <c r="O823" s="483"/>
    </row>
    <row r="824" spans="1:15" ht="67.5" x14ac:dyDescent="0.25">
      <c r="A824" s="479">
        <v>127</v>
      </c>
      <c r="B824" s="493" t="s">
        <v>938</v>
      </c>
      <c r="C824" s="508" t="s">
        <v>1172</v>
      </c>
      <c r="D824" s="370" t="s">
        <v>96</v>
      </c>
      <c r="E824" s="483">
        <v>3540</v>
      </c>
      <c r="F824" s="479">
        <v>4</v>
      </c>
      <c r="G824" s="483">
        <f t="shared" si="49"/>
        <v>14160</v>
      </c>
      <c r="H824" s="505"/>
      <c r="I824" s="505"/>
      <c r="J824" s="505"/>
      <c r="K824" s="505"/>
      <c r="L824" s="483"/>
      <c r="M824" s="506"/>
      <c r="N824" s="506"/>
      <c r="O824" s="483"/>
    </row>
    <row r="825" spans="1:15" x14ac:dyDescent="0.25">
      <c r="A825" s="479">
        <v>128</v>
      </c>
      <c r="B825" s="479" t="s">
        <v>989</v>
      </c>
      <c r="C825" s="509" t="s">
        <v>1173</v>
      </c>
      <c r="D825" s="370" t="s">
        <v>53</v>
      </c>
      <c r="E825" s="483">
        <v>1000</v>
      </c>
      <c r="F825" s="479">
        <v>0</v>
      </c>
      <c r="G825" s="483">
        <f t="shared" si="49"/>
        <v>0</v>
      </c>
      <c r="H825" s="505"/>
      <c r="I825" s="505"/>
      <c r="J825" s="505"/>
      <c r="K825" s="505"/>
      <c r="L825" s="483"/>
      <c r="M825" s="506"/>
      <c r="N825" s="479">
        <v>1</v>
      </c>
      <c r="O825" s="483">
        <f>N825*E825</f>
        <v>1000</v>
      </c>
    </row>
    <row r="826" spans="1:15" ht="57" x14ac:dyDescent="0.25">
      <c r="A826" s="479">
        <v>129</v>
      </c>
      <c r="B826" s="485" t="s">
        <v>1164</v>
      </c>
      <c r="C826" s="510" t="s">
        <v>1174</v>
      </c>
      <c r="D826" s="370" t="s">
        <v>53</v>
      </c>
      <c r="E826" s="483">
        <v>50</v>
      </c>
      <c r="F826" s="479">
        <v>0</v>
      </c>
      <c r="G826" s="483">
        <f t="shared" ref="G826:G892" si="50">F826*E826</f>
        <v>0</v>
      </c>
      <c r="H826" s="505"/>
      <c r="I826" s="505"/>
      <c r="J826" s="505"/>
      <c r="K826" s="505"/>
      <c r="L826" s="483"/>
      <c r="M826" s="506"/>
      <c r="N826" s="479">
        <v>24</v>
      </c>
      <c r="O826" s="483">
        <f>N826*E826</f>
        <v>1200</v>
      </c>
    </row>
    <row r="827" spans="1:15" ht="45.75" x14ac:dyDescent="0.25">
      <c r="A827" s="479">
        <v>130</v>
      </c>
      <c r="B827" s="479" t="s">
        <v>989</v>
      </c>
      <c r="C827" s="510" t="s">
        <v>1175</v>
      </c>
      <c r="D827" s="370" t="s">
        <v>53</v>
      </c>
      <c r="E827" s="483">
        <v>10</v>
      </c>
      <c r="F827" s="479">
        <v>0</v>
      </c>
      <c r="G827" s="483">
        <f t="shared" si="50"/>
        <v>0</v>
      </c>
      <c r="H827" s="511"/>
      <c r="I827" s="511"/>
      <c r="J827" s="511"/>
      <c r="K827" s="511"/>
      <c r="L827" s="483"/>
      <c r="M827" s="512"/>
      <c r="N827" s="479">
        <v>3</v>
      </c>
      <c r="O827" s="483">
        <f>N827*E827</f>
        <v>30</v>
      </c>
    </row>
    <row r="828" spans="1:15" ht="22.5" x14ac:dyDescent="0.25">
      <c r="A828" s="479">
        <v>131</v>
      </c>
      <c r="B828" s="479" t="s">
        <v>981</v>
      </c>
      <c r="C828" s="495" t="s">
        <v>1176</v>
      </c>
      <c r="D828" s="370" t="s">
        <v>53</v>
      </c>
      <c r="E828" s="483">
        <v>5000</v>
      </c>
      <c r="F828" s="479">
        <v>6</v>
      </c>
      <c r="G828" s="483">
        <f t="shared" si="50"/>
        <v>30000</v>
      </c>
      <c r="H828" s="484"/>
      <c r="I828" s="484"/>
      <c r="J828" s="484"/>
      <c r="K828" s="484"/>
      <c r="L828" s="483"/>
      <c r="M828" s="483"/>
      <c r="N828" s="485"/>
      <c r="O828" s="484"/>
    </row>
    <row r="829" spans="1:15" ht="45" x14ac:dyDescent="0.25">
      <c r="A829" s="479">
        <v>132</v>
      </c>
      <c r="B829" s="479" t="s">
        <v>522</v>
      </c>
      <c r="C829" s="495" t="s">
        <v>1177</v>
      </c>
      <c r="D829" s="370" t="s">
        <v>53</v>
      </c>
      <c r="E829" s="483">
        <v>50</v>
      </c>
      <c r="F829" s="479">
        <v>0</v>
      </c>
      <c r="G829" s="483">
        <f t="shared" si="50"/>
        <v>0</v>
      </c>
      <c r="H829" s="484"/>
      <c r="I829" s="484"/>
      <c r="J829" s="484"/>
      <c r="K829" s="484"/>
      <c r="L829" s="483"/>
      <c r="M829" s="483"/>
      <c r="N829" s="485">
        <v>1</v>
      </c>
      <c r="O829" s="483">
        <f t="shared" ref="O829" si="51">N829*E829</f>
        <v>50</v>
      </c>
    </row>
    <row r="830" spans="1:15" x14ac:dyDescent="0.25">
      <c r="A830" s="479">
        <v>133</v>
      </c>
      <c r="B830" s="479">
        <v>134</v>
      </c>
      <c r="C830" s="495" t="s">
        <v>1178</v>
      </c>
      <c r="D830" s="370" t="s">
        <v>443</v>
      </c>
      <c r="E830" s="483">
        <v>442.5</v>
      </c>
      <c r="F830" s="513">
        <v>5.5</v>
      </c>
      <c r="G830" s="483">
        <f t="shared" si="50"/>
        <v>2433.75</v>
      </c>
      <c r="H830" s="484"/>
      <c r="I830" s="484"/>
      <c r="J830" s="484"/>
      <c r="K830" s="484"/>
      <c r="L830" s="483"/>
      <c r="M830" s="483"/>
      <c r="N830" s="483"/>
      <c r="O830" s="484"/>
    </row>
    <row r="831" spans="1:15" ht="45" x14ac:dyDescent="0.25">
      <c r="A831" s="479">
        <v>134</v>
      </c>
      <c r="B831" s="485" t="s">
        <v>503</v>
      </c>
      <c r="C831" s="507" t="s">
        <v>1158</v>
      </c>
      <c r="D831" s="370" t="s">
        <v>53</v>
      </c>
      <c r="E831" s="483">
        <v>500</v>
      </c>
      <c r="F831" s="479">
        <v>1</v>
      </c>
      <c r="G831" s="483">
        <f t="shared" si="50"/>
        <v>500</v>
      </c>
      <c r="H831" s="484"/>
      <c r="I831" s="484"/>
      <c r="J831" s="484"/>
      <c r="K831" s="484"/>
      <c r="L831" s="483"/>
      <c r="M831" s="483"/>
      <c r="N831" s="483"/>
      <c r="O831" s="484"/>
    </row>
    <row r="832" spans="1:15" ht="23.25" x14ac:dyDescent="0.25">
      <c r="A832" s="479">
        <v>135</v>
      </c>
      <c r="B832" s="479" t="s">
        <v>54</v>
      </c>
      <c r="C832" s="510" t="s">
        <v>1179</v>
      </c>
      <c r="D832" s="370" t="s">
        <v>53</v>
      </c>
      <c r="E832" s="483">
        <v>147.5</v>
      </c>
      <c r="F832" s="479">
        <v>4</v>
      </c>
      <c r="G832" s="483">
        <f t="shared" si="50"/>
        <v>590</v>
      </c>
      <c r="H832" s="484"/>
      <c r="I832" s="484"/>
      <c r="J832" s="484"/>
      <c r="K832" s="484"/>
      <c r="L832" s="483"/>
      <c r="M832" s="483"/>
      <c r="N832" s="483"/>
      <c r="O832" s="484"/>
    </row>
    <row r="833" spans="1:15" ht="45.75" x14ac:dyDescent="0.25">
      <c r="A833" s="479">
        <v>136</v>
      </c>
      <c r="B833" s="485" t="s">
        <v>138</v>
      </c>
      <c r="C833" s="510" t="s">
        <v>1180</v>
      </c>
      <c r="D833" s="370" t="s">
        <v>53</v>
      </c>
      <c r="E833" s="483">
        <v>796.5</v>
      </c>
      <c r="F833" s="479">
        <v>3</v>
      </c>
      <c r="G833" s="483">
        <f t="shared" si="50"/>
        <v>2389.5</v>
      </c>
      <c r="H833" s="484"/>
      <c r="I833" s="484"/>
      <c r="J833" s="484"/>
      <c r="K833" s="484"/>
      <c r="L833" s="483"/>
      <c r="M833" s="483"/>
      <c r="N833" s="483"/>
      <c r="O833" s="484"/>
    </row>
    <row r="834" spans="1:15" ht="45.75" x14ac:dyDescent="0.25">
      <c r="A834" s="479">
        <v>137</v>
      </c>
      <c r="B834" s="485" t="s">
        <v>1181</v>
      </c>
      <c r="C834" s="510" t="s">
        <v>1182</v>
      </c>
      <c r="D834" s="370" t="s">
        <v>53</v>
      </c>
      <c r="E834" s="483">
        <v>1150.5</v>
      </c>
      <c r="F834" s="479">
        <v>2</v>
      </c>
      <c r="G834" s="483">
        <f t="shared" si="50"/>
        <v>2301</v>
      </c>
      <c r="H834" s="484"/>
      <c r="I834" s="484"/>
      <c r="J834" s="484"/>
      <c r="K834" s="484"/>
      <c r="L834" s="483"/>
      <c r="M834" s="483"/>
      <c r="N834" s="483"/>
      <c r="O834" s="484"/>
    </row>
    <row r="835" spans="1:15" ht="34.5" x14ac:dyDescent="0.25">
      <c r="A835" s="479">
        <v>138</v>
      </c>
      <c r="B835" s="479" t="s">
        <v>981</v>
      </c>
      <c r="C835" s="510" t="s">
        <v>1183</v>
      </c>
      <c r="D835" s="370" t="s">
        <v>53</v>
      </c>
      <c r="E835" s="483">
        <v>50</v>
      </c>
      <c r="F835" s="479">
        <v>1</v>
      </c>
      <c r="G835" s="483">
        <f t="shared" si="50"/>
        <v>50</v>
      </c>
      <c r="H835" s="484"/>
      <c r="I835" s="484"/>
      <c r="J835" s="484"/>
      <c r="K835" s="484"/>
      <c r="L835" s="483"/>
      <c r="M835" s="483"/>
      <c r="N835" s="483"/>
      <c r="O835" s="484"/>
    </row>
    <row r="836" spans="1:15" ht="57" x14ac:dyDescent="0.25">
      <c r="A836" s="479">
        <v>139</v>
      </c>
      <c r="B836" s="479" t="s">
        <v>981</v>
      </c>
      <c r="C836" s="510" t="s">
        <v>1184</v>
      </c>
      <c r="D836" s="370" t="s">
        <v>53</v>
      </c>
      <c r="E836" s="483">
        <v>1000</v>
      </c>
      <c r="F836" s="479">
        <v>3</v>
      </c>
      <c r="G836" s="483">
        <f t="shared" si="50"/>
        <v>3000</v>
      </c>
      <c r="H836" s="484"/>
      <c r="I836" s="484"/>
      <c r="J836" s="484"/>
      <c r="K836" s="484"/>
      <c r="L836" s="483"/>
      <c r="M836" s="483"/>
      <c r="N836" s="483"/>
      <c r="O836" s="484"/>
    </row>
    <row r="837" spans="1:15" ht="45.75" x14ac:dyDescent="0.25">
      <c r="A837" s="479">
        <v>140</v>
      </c>
      <c r="B837" s="493" t="s">
        <v>201</v>
      </c>
      <c r="C837" s="510" t="s">
        <v>1185</v>
      </c>
      <c r="D837" s="370" t="s">
        <v>53</v>
      </c>
      <c r="E837" s="483">
        <v>767</v>
      </c>
      <c r="F837" s="479">
        <v>7</v>
      </c>
      <c r="G837" s="483">
        <f t="shared" si="50"/>
        <v>5369</v>
      </c>
      <c r="H837" s="484"/>
      <c r="I837" s="484"/>
      <c r="J837" s="484"/>
      <c r="K837" s="484"/>
      <c r="L837" s="483"/>
      <c r="M837" s="483"/>
      <c r="N837" s="483"/>
      <c r="O837" s="484"/>
    </row>
    <row r="838" spans="1:15" ht="45.75" x14ac:dyDescent="0.25">
      <c r="A838" s="479">
        <v>141</v>
      </c>
      <c r="B838" s="493" t="s">
        <v>111</v>
      </c>
      <c r="C838" s="510" t="s">
        <v>1186</v>
      </c>
      <c r="D838" s="370" t="s">
        <v>53</v>
      </c>
      <c r="E838" s="483">
        <v>885</v>
      </c>
      <c r="F838" s="479">
        <v>9</v>
      </c>
      <c r="G838" s="483">
        <f t="shared" si="50"/>
        <v>7965</v>
      </c>
      <c r="H838" s="484"/>
      <c r="I838" s="484"/>
      <c r="J838" s="484"/>
      <c r="K838" s="484"/>
      <c r="L838" s="483"/>
      <c r="M838" s="483"/>
      <c r="N838" s="483"/>
      <c r="O838" s="484"/>
    </row>
    <row r="839" spans="1:15" ht="23.25" x14ac:dyDescent="0.25">
      <c r="A839" s="479">
        <v>142</v>
      </c>
      <c r="B839" s="479" t="s">
        <v>54</v>
      </c>
      <c r="C839" s="510" t="s">
        <v>1187</v>
      </c>
      <c r="D839" s="370" t="s">
        <v>53</v>
      </c>
      <c r="E839" s="483">
        <v>1003</v>
      </c>
      <c r="F839" s="479">
        <v>6</v>
      </c>
      <c r="G839" s="483">
        <f t="shared" si="50"/>
        <v>6018</v>
      </c>
      <c r="H839" s="484"/>
      <c r="I839" s="484"/>
      <c r="J839" s="484"/>
      <c r="K839" s="484"/>
      <c r="L839" s="483"/>
      <c r="M839" s="483"/>
      <c r="N839" s="483"/>
      <c r="O839" s="484"/>
    </row>
    <row r="840" spans="1:15" ht="45.75" x14ac:dyDescent="0.25">
      <c r="A840" s="479">
        <v>143</v>
      </c>
      <c r="B840" s="479" t="s">
        <v>989</v>
      </c>
      <c r="C840" s="510" t="s">
        <v>1188</v>
      </c>
      <c r="D840" s="370" t="s">
        <v>53</v>
      </c>
      <c r="E840" s="483">
        <v>10000</v>
      </c>
      <c r="F840" s="479">
        <v>1</v>
      </c>
      <c r="G840" s="483">
        <f t="shared" si="50"/>
        <v>10000</v>
      </c>
      <c r="H840" s="484"/>
      <c r="I840" s="484"/>
      <c r="J840" s="484"/>
      <c r="K840" s="484"/>
      <c r="L840" s="483"/>
      <c r="M840" s="483"/>
      <c r="N840" s="483"/>
      <c r="O840" s="484"/>
    </row>
    <row r="841" spans="1:15" ht="68.25" x14ac:dyDescent="0.25">
      <c r="A841" s="479">
        <v>144</v>
      </c>
      <c r="B841" s="493" t="s">
        <v>1062</v>
      </c>
      <c r="C841" s="510" t="s">
        <v>1189</v>
      </c>
      <c r="D841" s="370" t="s">
        <v>53</v>
      </c>
      <c r="E841" s="483">
        <v>10000</v>
      </c>
      <c r="F841" s="479">
        <v>1</v>
      </c>
      <c r="G841" s="483">
        <f t="shared" si="50"/>
        <v>10000</v>
      </c>
      <c r="H841" s="484"/>
      <c r="I841" s="484"/>
      <c r="J841" s="484"/>
      <c r="K841" s="484"/>
      <c r="L841" s="483"/>
      <c r="M841" s="483"/>
      <c r="N841" s="483"/>
      <c r="O841" s="484"/>
    </row>
    <row r="842" spans="1:15" ht="23.25" x14ac:dyDescent="0.25">
      <c r="A842" s="479">
        <v>145</v>
      </c>
      <c r="B842" s="479" t="s">
        <v>1190</v>
      </c>
      <c r="C842" s="510" t="s">
        <v>1191</v>
      </c>
      <c r="D842" s="370" t="s">
        <v>53</v>
      </c>
      <c r="E842" s="483">
        <v>166.38</v>
      </c>
      <c r="F842" s="479">
        <v>10</v>
      </c>
      <c r="G842" s="483">
        <f t="shared" si="50"/>
        <v>1663.8</v>
      </c>
      <c r="H842" s="484"/>
      <c r="I842" s="484"/>
      <c r="J842" s="484"/>
      <c r="K842" s="484"/>
      <c r="L842" s="483"/>
      <c r="M842" s="483"/>
      <c r="N842" s="483"/>
      <c r="O842" s="484"/>
    </row>
    <row r="843" spans="1:15" ht="23.25" x14ac:dyDescent="0.25">
      <c r="A843" s="479">
        <v>146</v>
      </c>
      <c r="B843" s="479" t="s">
        <v>1192</v>
      </c>
      <c r="C843" s="510" t="s">
        <v>1193</v>
      </c>
      <c r="D843" s="370" t="s">
        <v>53</v>
      </c>
      <c r="E843" s="483">
        <v>224.2</v>
      </c>
      <c r="F843" s="479">
        <v>4</v>
      </c>
      <c r="G843" s="483">
        <f t="shared" si="50"/>
        <v>896.8</v>
      </c>
      <c r="H843" s="484"/>
      <c r="I843" s="484"/>
      <c r="J843" s="484"/>
      <c r="K843" s="484"/>
      <c r="L843" s="483"/>
      <c r="M843" s="483"/>
      <c r="N843" s="483"/>
      <c r="O843" s="484"/>
    </row>
    <row r="844" spans="1:15" ht="34.5" x14ac:dyDescent="0.25">
      <c r="A844" s="479">
        <v>147</v>
      </c>
      <c r="B844" s="493" t="s">
        <v>115</v>
      </c>
      <c r="C844" s="510" t="s">
        <v>1194</v>
      </c>
      <c r="D844" s="370" t="s">
        <v>53</v>
      </c>
      <c r="E844" s="483">
        <v>250.16</v>
      </c>
      <c r="F844" s="479">
        <v>10</v>
      </c>
      <c r="G844" s="483">
        <f t="shared" si="50"/>
        <v>2501.6</v>
      </c>
      <c r="H844" s="484"/>
      <c r="I844" s="484"/>
      <c r="J844" s="484"/>
      <c r="K844" s="484"/>
      <c r="L844" s="483"/>
      <c r="M844" s="483"/>
      <c r="N844" s="483"/>
      <c r="O844" s="484"/>
    </row>
    <row r="845" spans="1:15" ht="34.5" x14ac:dyDescent="0.25">
      <c r="A845" s="479">
        <v>148</v>
      </c>
      <c r="B845" s="493" t="s">
        <v>117</v>
      </c>
      <c r="C845" s="510" t="s">
        <v>1195</v>
      </c>
      <c r="D845" s="370" t="s">
        <v>53</v>
      </c>
      <c r="E845" s="483">
        <v>279.66000000000003</v>
      </c>
      <c r="F845" s="479">
        <v>7</v>
      </c>
      <c r="G845" s="483">
        <f t="shared" si="50"/>
        <v>1957.6200000000001</v>
      </c>
      <c r="H845" s="484"/>
      <c r="I845" s="484"/>
      <c r="J845" s="484"/>
      <c r="K845" s="484"/>
      <c r="L845" s="483"/>
      <c r="M845" s="483"/>
      <c r="N845" s="483"/>
      <c r="O845" s="484"/>
    </row>
    <row r="846" spans="1:15" ht="34.5" x14ac:dyDescent="0.25">
      <c r="A846" s="479">
        <v>149</v>
      </c>
      <c r="B846" s="493" t="s">
        <v>1196</v>
      </c>
      <c r="C846" s="510" t="s">
        <v>1197</v>
      </c>
      <c r="D846" s="370" t="s">
        <v>53</v>
      </c>
      <c r="E846" s="483">
        <v>1410.1</v>
      </c>
      <c r="F846" s="479">
        <v>7</v>
      </c>
      <c r="G846" s="483">
        <f t="shared" si="50"/>
        <v>9870.6999999999989</v>
      </c>
      <c r="H846" s="484"/>
      <c r="I846" s="484"/>
      <c r="J846" s="484"/>
      <c r="K846" s="484"/>
      <c r="L846" s="483"/>
      <c r="M846" s="483"/>
      <c r="N846" s="483"/>
      <c r="O846" s="484"/>
    </row>
    <row r="847" spans="1:15" ht="34.5" x14ac:dyDescent="0.25">
      <c r="A847" s="479">
        <v>150</v>
      </c>
      <c r="B847" s="493" t="s">
        <v>1198</v>
      </c>
      <c r="C847" s="510" t="s">
        <v>1199</v>
      </c>
      <c r="D847" s="370" t="s">
        <v>53</v>
      </c>
      <c r="E847" s="483">
        <v>1097.4000000000001</v>
      </c>
      <c r="F847" s="479">
        <v>7</v>
      </c>
      <c r="G847" s="483">
        <f t="shared" si="50"/>
        <v>7681.8000000000011</v>
      </c>
      <c r="H847" s="484"/>
      <c r="I847" s="484"/>
      <c r="J847" s="484"/>
      <c r="K847" s="484"/>
      <c r="L847" s="483"/>
      <c r="M847" s="483"/>
      <c r="N847" s="483"/>
      <c r="O847" s="484"/>
    </row>
    <row r="848" spans="1:15" ht="34.5" x14ac:dyDescent="0.25">
      <c r="A848" s="479">
        <v>151</v>
      </c>
      <c r="B848" s="493" t="s">
        <v>328</v>
      </c>
      <c r="C848" s="510" t="s">
        <v>1200</v>
      </c>
      <c r="D848" s="370" t="s">
        <v>53</v>
      </c>
      <c r="E848" s="483">
        <v>2500</v>
      </c>
      <c r="F848" s="479">
        <v>1</v>
      </c>
      <c r="G848" s="483">
        <f t="shared" si="50"/>
        <v>2500</v>
      </c>
      <c r="H848" s="484"/>
      <c r="I848" s="484"/>
      <c r="J848" s="484"/>
      <c r="K848" s="484"/>
      <c r="L848" s="483"/>
      <c r="M848" s="483"/>
      <c r="N848" s="483"/>
      <c r="O848" s="484"/>
    </row>
    <row r="849" spans="1:15" ht="57" x14ac:dyDescent="0.25">
      <c r="A849" s="479">
        <v>152</v>
      </c>
      <c r="B849" s="493" t="s">
        <v>328</v>
      </c>
      <c r="C849" s="510" t="s">
        <v>1201</v>
      </c>
      <c r="D849" s="370" t="s">
        <v>53</v>
      </c>
      <c r="E849" s="483">
        <v>5000</v>
      </c>
      <c r="F849" s="479">
        <v>2</v>
      </c>
      <c r="G849" s="483">
        <f t="shared" si="50"/>
        <v>10000</v>
      </c>
      <c r="H849" s="484"/>
      <c r="I849" s="484"/>
      <c r="J849" s="484"/>
      <c r="K849" s="484"/>
      <c r="L849" s="483"/>
      <c r="M849" s="483"/>
      <c r="N849" s="483"/>
      <c r="O849" s="484"/>
    </row>
    <row r="850" spans="1:15" ht="23.25" x14ac:dyDescent="0.25">
      <c r="A850" s="479">
        <v>153</v>
      </c>
      <c r="B850" s="493" t="s">
        <v>328</v>
      </c>
      <c r="C850" s="510" t="s">
        <v>1202</v>
      </c>
      <c r="D850" s="370" t="s">
        <v>53</v>
      </c>
      <c r="E850" s="483">
        <v>5000</v>
      </c>
      <c r="F850" s="479">
        <v>2</v>
      </c>
      <c r="G850" s="483">
        <f t="shared" si="50"/>
        <v>10000</v>
      </c>
      <c r="H850" s="484"/>
      <c r="I850" s="484"/>
      <c r="J850" s="484"/>
      <c r="K850" s="484"/>
      <c r="L850" s="483"/>
      <c r="M850" s="483"/>
      <c r="N850" s="483"/>
      <c r="O850" s="484"/>
    </row>
    <row r="851" spans="1:15" ht="34.5" x14ac:dyDescent="0.25">
      <c r="A851" s="479">
        <v>154</v>
      </c>
      <c r="B851" s="479" t="s">
        <v>989</v>
      </c>
      <c r="C851" s="510" t="s">
        <v>1203</v>
      </c>
      <c r="D851" s="370" t="s">
        <v>53</v>
      </c>
      <c r="E851" s="483">
        <v>5000</v>
      </c>
      <c r="F851" s="479">
        <v>1</v>
      </c>
      <c r="G851" s="483">
        <f t="shared" si="50"/>
        <v>5000</v>
      </c>
      <c r="H851" s="484"/>
      <c r="I851" s="484"/>
      <c r="J851" s="484"/>
      <c r="K851" s="484"/>
      <c r="L851" s="483"/>
      <c r="M851" s="483"/>
      <c r="N851" s="483"/>
      <c r="O851" s="484"/>
    </row>
    <row r="852" spans="1:15" x14ac:dyDescent="0.25">
      <c r="A852" s="479">
        <v>155</v>
      </c>
      <c r="B852" s="493" t="s">
        <v>1204</v>
      </c>
      <c r="C852" s="514" t="s">
        <v>1205</v>
      </c>
      <c r="D852" s="370" t="s">
        <v>53</v>
      </c>
      <c r="E852" s="483">
        <v>118</v>
      </c>
      <c r="F852" s="479">
        <v>72</v>
      </c>
      <c r="G852" s="483">
        <f t="shared" si="50"/>
        <v>8496</v>
      </c>
      <c r="H852" s="484"/>
      <c r="I852" s="484"/>
      <c r="J852" s="484"/>
      <c r="K852" s="484"/>
      <c r="L852" s="483"/>
      <c r="M852" s="483"/>
      <c r="N852" s="483"/>
      <c r="O852" s="484"/>
    </row>
    <row r="853" spans="1:15" ht="23.25" x14ac:dyDescent="0.25">
      <c r="A853" s="479">
        <v>156</v>
      </c>
      <c r="B853" s="493" t="s">
        <v>1120</v>
      </c>
      <c r="C853" s="510" t="s">
        <v>1206</v>
      </c>
      <c r="D853" s="370" t="s">
        <v>53</v>
      </c>
      <c r="E853" s="483">
        <v>1000</v>
      </c>
      <c r="F853" s="479">
        <v>5</v>
      </c>
      <c r="G853" s="483">
        <f t="shared" si="50"/>
        <v>5000</v>
      </c>
      <c r="H853" s="484"/>
      <c r="I853" s="484"/>
      <c r="J853" s="484"/>
      <c r="K853" s="484"/>
      <c r="L853" s="483"/>
      <c r="M853" s="483"/>
      <c r="N853" s="483"/>
      <c r="O853" s="484"/>
    </row>
    <row r="854" spans="1:15" ht="34.5" x14ac:dyDescent="0.25">
      <c r="A854" s="479">
        <v>157</v>
      </c>
      <c r="B854" s="479" t="s">
        <v>1120</v>
      </c>
      <c r="C854" s="510" t="s">
        <v>1207</v>
      </c>
      <c r="D854" s="370" t="s">
        <v>53</v>
      </c>
      <c r="E854" s="483">
        <v>100</v>
      </c>
      <c r="F854" s="479">
        <v>1</v>
      </c>
      <c r="G854" s="483">
        <f t="shared" si="50"/>
        <v>100</v>
      </c>
      <c r="H854" s="484"/>
      <c r="I854" s="484"/>
      <c r="J854" s="484"/>
      <c r="K854" s="484"/>
      <c r="L854" s="483"/>
      <c r="M854" s="483"/>
      <c r="N854" s="483"/>
      <c r="O854" s="484"/>
    </row>
    <row r="855" spans="1:15" x14ac:dyDescent="0.25">
      <c r="A855" s="479">
        <v>158</v>
      </c>
      <c r="B855" s="479" t="s">
        <v>981</v>
      </c>
      <c r="C855" s="514" t="s">
        <v>1208</v>
      </c>
      <c r="D855" s="370" t="s">
        <v>53</v>
      </c>
      <c r="E855" s="483">
        <v>100</v>
      </c>
      <c r="F855" s="479">
        <v>6</v>
      </c>
      <c r="G855" s="483">
        <f t="shared" si="50"/>
        <v>600</v>
      </c>
      <c r="H855" s="484"/>
      <c r="I855" s="484"/>
      <c r="J855" s="484"/>
      <c r="K855" s="484"/>
      <c r="L855" s="483"/>
      <c r="M855" s="483"/>
      <c r="N855" s="483"/>
      <c r="O855" s="484"/>
    </row>
    <row r="856" spans="1:15" ht="23.25" x14ac:dyDescent="0.25">
      <c r="A856" s="479">
        <v>159</v>
      </c>
      <c r="B856" s="493" t="s">
        <v>1120</v>
      </c>
      <c r="C856" s="510" t="s">
        <v>1206</v>
      </c>
      <c r="D856" s="370" t="s">
        <v>53</v>
      </c>
      <c r="E856" s="483">
        <v>1000</v>
      </c>
      <c r="F856" s="479">
        <v>3</v>
      </c>
      <c r="G856" s="483">
        <f t="shared" si="50"/>
        <v>3000</v>
      </c>
      <c r="H856" s="484"/>
      <c r="I856" s="484"/>
      <c r="J856" s="484"/>
      <c r="K856" s="484"/>
      <c r="L856" s="483"/>
      <c r="M856" s="483"/>
      <c r="N856" s="483"/>
      <c r="O856" s="484"/>
    </row>
    <row r="857" spans="1:15" x14ac:dyDescent="0.25">
      <c r="A857" s="479">
        <v>160</v>
      </c>
      <c r="B857" s="479" t="s">
        <v>981</v>
      </c>
      <c r="C857" s="514" t="s">
        <v>1208</v>
      </c>
      <c r="D857" s="370" t="s">
        <v>53</v>
      </c>
      <c r="E857" s="483">
        <v>100</v>
      </c>
      <c r="F857" s="479">
        <v>3</v>
      </c>
      <c r="G857" s="483">
        <f t="shared" si="50"/>
        <v>300</v>
      </c>
      <c r="H857" s="484"/>
      <c r="I857" s="484"/>
      <c r="J857" s="484"/>
      <c r="K857" s="484"/>
      <c r="L857" s="483"/>
      <c r="M857" s="483"/>
      <c r="N857" s="483"/>
      <c r="O857" s="484"/>
    </row>
    <row r="858" spans="1:15" ht="34.5" x14ac:dyDescent="0.25">
      <c r="A858" s="479">
        <v>161</v>
      </c>
      <c r="B858" s="493" t="s">
        <v>1209</v>
      </c>
      <c r="C858" s="510" t="s">
        <v>1210</v>
      </c>
      <c r="D858" s="370" t="s">
        <v>53</v>
      </c>
      <c r="E858" s="483">
        <v>1000</v>
      </c>
      <c r="F858" s="479">
        <v>1</v>
      </c>
      <c r="G858" s="483">
        <f t="shared" si="50"/>
        <v>1000</v>
      </c>
      <c r="H858" s="484"/>
      <c r="I858" s="484"/>
      <c r="J858" s="484"/>
      <c r="K858" s="484"/>
      <c r="L858" s="483"/>
      <c r="M858" s="483"/>
      <c r="N858" s="483"/>
      <c r="O858" s="484"/>
    </row>
    <row r="859" spans="1:15" ht="79.5" x14ac:dyDescent="0.25">
      <c r="A859" s="479">
        <v>162</v>
      </c>
      <c r="B859" s="493" t="s">
        <v>1211</v>
      </c>
      <c r="C859" s="510" t="s">
        <v>1212</v>
      </c>
      <c r="D859" s="370" t="s">
        <v>53</v>
      </c>
      <c r="E859" s="483">
        <v>36934</v>
      </c>
      <c r="F859" s="479">
        <v>1</v>
      </c>
      <c r="G859" s="483">
        <f t="shared" si="50"/>
        <v>36934</v>
      </c>
      <c r="H859" s="484"/>
      <c r="I859" s="484"/>
      <c r="J859" s="484"/>
      <c r="K859" s="484"/>
      <c r="L859" s="483"/>
      <c r="M859" s="483"/>
      <c r="N859" s="483"/>
      <c r="O859" s="484"/>
    </row>
    <row r="860" spans="1:15" ht="79.5" x14ac:dyDescent="0.25">
      <c r="A860" s="479">
        <v>163</v>
      </c>
      <c r="B860" s="493" t="s">
        <v>1095</v>
      </c>
      <c r="C860" s="510" t="s">
        <v>1213</v>
      </c>
      <c r="D860" s="370" t="s">
        <v>53</v>
      </c>
      <c r="E860" s="483">
        <v>9086</v>
      </c>
      <c r="F860" s="479">
        <v>2</v>
      </c>
      <c r="G860" s="483">
        <f t="shared" si="50"/>
        <v>18172</v>
      </c>
      <c r="H860" s="484"/>
      <c r="I860" s="484"/>
      <c r="J860" s="484"/>
      <c r="K860" s="484"/>
      <c r="L860" s="483"/>
      <c r="M860" s="483"/>
      <c r="N860" s="483"/>
      <c r="O860" s="484"/>
    </row>
    <row r="861" spans="1:15" ht="45.75" x14ac:dyDescent="0.25">
      <c r="A861" s="479">
        <v>164</v>
      </c>
      <c r="B861" s="479" t="s">
        <v>54</v>
      </c>
      <c r="C861" s="510" t="s">
        <v>1214</v>
      </c>
      <c r="D861" s="370" t="s">
        <v>53</v>
      </c>
      <c r="E861" s="483">
        <v>2950</v>
      </c>
      <c r="F861" s="479">
        <v>3</v>
      </c>
      <c r="G861" s="483">
        <f t="shared" si="50"/>
        <v>8850</v>
      </c>
      <c r="H861" s="484"/>
      <c r="I861" s="484"/>
      <c r="J861" s="484"/>
      <c r="K861" s="484"/>
      <c r="L861" s="483"/>
      <c r="M861" s="483"/>
      <c r="N861" s="483"/>
      <c r="O861" s="484"/>
    </row>
    <row r="862" spans="1:15" ht="57" x14ac:dyDescent="0.25">
      <c r="A862" s="479">
        <v>165</v>
      </c>
      <c r="B862" s="493" t="s">
        <v>365</v>
      </c>
      <c r="C862" s="510" t="s">
        <v>1215</v>
      </c>
      <c r="D862" s="370" t="s">
        <v>53</v>
      </c>
      <c r="E862" s="483">
        <v>6962</v>
      </c>
      <c r="F862" s="479">
        <v>4</v>
      </c>
      <c r="G862" s="483">
        <f t="shared" si="50"/>
        <v>27848</v>
      </c>
      <c r="H862" s="484"/>
      <c r="I862" s="484"/>
      <c r="J862" s="484"/>
      <c r="K862" s="484"/>
      <c r="L862" s="483"/>
      <c r="M862" s="483"/>
      <c r="N862" s="483"/>
      <c r="O862" s="484"/>
    </row>
    <row r="863" spans="1:15" ht="34.5" x14ac:dyDescent="0.25">
      <c r="A863" s="479">
        <v>166</v>
      </c>
      <c r="B863" s="479" t="s">
        <v>981</v>
      </c>
      <c r="C863" s="510" t="s">
        <v>1216</v>
      </c>
      <c r="D863" s="370" t="s">
        <v>53</v>
      </c>
      <c r="E863" s="483">
        <v>700</v>
      </c>
      <c r="F863" s="479">
        <v>1</v>
      </c>
      <c r="G863" s="483">
        <f t="shared" si="50"/>
        <v>700</v>
      </c>
      <c r="H863" s="484"/>
      <c r="I863" s="484"/>
      <c r="J863" s="484"/>
      <c r="K863" s="484"/>
      <c r="L863" s="483"/>
      <c r="M863" s="483"/>
      <c r="N863" s="483"/>
      <c r="O863" s="484"/>
    </row>
    <row r="864" spans="1:15" ht="34.5" x14ac:dyDescent="0.25">
      <c r="A864" s="479">
        <v>167</v>
      </c>
      <c r="B864" s="485" t="s">
        <v>503</v>
      </c>
      <c r="C864" s="510" t="s">
        <v>1217</v>
      </c>
      <c r="D864" s="370" t="s">
        <v>53</v>
      </c>
      <c r="E864" s="483">
        <v>1000</v>
      </c>
      <c r="F864" s="479">
        <v>2</v>
      </c>
      <c r="G864" s="483">
        <f t="shared" si="50"/>
        <v>2000</v>
      </c>
      <c r="H864" s="484"/>
      <c r="I864" s="484"/>
      <c r="J864" s="484"/>
      <c r="K864" s="484"/>
      <c r="L864" s="483"/>
      <c r="M864" s="483"/>
      <c r="N864" s="483"/>
      <c r="O864" s="484"/>
    </row>
    <row r="865" spans="1:15" ht="68.25" x14ac:dyDescent="0.25">
      <c r="A865" s="479">
        <v>168</v>
      </c>
      <c r="B865" s="479" t="s">
        <v>1090</v>
      </c>
      <c r="C865" s="510" t="s">
        <v>1218</v>
      </c>
      <c r="D865" s="370" t="s">
        <v>58</v>
      </c>
      <c r="E865" s="483">
        <v>10</v>
      </c>
      <c r="F865" s="479">
        <v>97</v>
      </c>
      <c r="G865" s="483">
        <f t="shared" si="50"/>
        <v>970</v>
      </c>
      <c r="H865" s="484"/>
      <c r="I865" s="484"/>
      <c r="J865" s="484"/>
      <c r="K865" s="484"/>
      <c r="L865" s="483"/>
      <c r="M865" s="483"/>
      <c r="N865" s="483"/>
      <c r="O865" s="484"/>
    </row>
    <row r="866" spans="1:15" ht="68.25" x14ac:dyDescent="0.25">
      <c r="A866" s="479">
        <v>169</v>
      </c>
      <c r="B866" s="493" t="s">
        <v>265</v>
      </c>
      <c r="C866" s="510" t="s">
        <v>1219</v>
      </c>
      <c r="D866" s="370" t="s">
        <v>58</v>
      </c>
      <c r="E866" s="483">
        <v>12</v>
      </c>
      <c r="F866" s="479">
        <v>50</v>
      </c>
      <c r="G866" s="483">
        <f t="shared" si="50"/>
        <v>600</v>
      </c>
      <c r="H866" s="484"/>
      <c r="I866" s="484"/>
      <c r="J866" s="484"/>
      <c r="K866" s="484"/>
      <c r="L866" s="483"/>
      <c r="M866" s="483"/>
      <c r="N866" s="483"/>
      <c r="O866" s="484"/>
    </row>
    <row r="867" spans="1:15" ht="68.25" x14ac:dyDescent="0.25">
      <c r="A867" s="479">
        <v>170</v>
      </c>
      <c r="B867" s="479" t="s">
        <v>1220</v>
      </c>
      <c r="C867" s="510" t="s">
        <v>1221</v>
      </c>
      <c r="D867" s="370" t="s">
        <v>58</v>
      </c>
      <c r="E867" s="483">
        <v>13</v>
      </c>
      <c r="F867" s="479">
        <v>65</v>
      </c>
      <c r="G867" s="483">
        <f t="shared" si="50"/>
        <v>845</v>
      </c>
      <c r="H867" s="484"/>
      <c r="I867" s="484"/>
      <c r="J867" s="484"/>
      <c r="K867" s="484"/>
      <c r="L867" s="483"/>
      <c r="M867" s="483"/>
      <c r="N867" s="483"/>
      <c r="O867" s="484"/>
    </row>
    <row r="868" spans="1:15" ht="68.25" x14ac:dyDescent="0.25">
      <c r="A868" s="479">
        <v>171</v>
      </c>
      <c r="B868" s="479" t="s">
        <v>1222</v>
      </c>
      <c r="C868" s="510" t="s">
        <v>1223</v>
      </c>
      <c r="D868" s="370" t="s">
        <v>58</v>
      </c>
      <c r="E868" s="483">
        <v>15</v>
      </c>
      <c r="F868" s="479">
        <v>118</v>
      </c>
      <c r="G868" s="483">
        <f t="shared" si="50"/>
        <v>1770</v>
      </c>
      <c r="H868" s="484"/>
      <c r="I868" s="484"/>
      <c r="J868" s="484"/>
      <c r="K868" s="484"/>
      <c r="L868" s="483"/>
      <c r="M868" s="483"/>
      <c r="N868" s="483"/>
      <c r="O868" s="484"/>
    </row>
    <row r="869" spans="1:15" ht="45.75" x14ac:dyDescent="0.25">
      <c r="A869" s="479">
        <v>172</v>
      </c>
      <c r="B869" s="479" t="s">
        <v>56</v>
      </c>
      <c r="C869" s="510" t="s">
        <v>1224</v>
      </c>
      <c r="D869" s="370" t="s">
        <v>58</v>
      </c>
      <c r="E869" s="483">
        <v>25</v>
      </c>
      <c r="F869" s="513">
        <v>78</v>
      </c>
      <c r="G869" s="483">
        <f t="shared" si="50"/>
        <v>1950</v>
      </c>
      <c r="H869" s="484"/>
      <c r="I869" s="484"/>
      <c r="J869" s="484"/>
      <c r="K869" s="484"/>
      <c r="L869" s="483"/>
      <c r="M869" s="483"/>
      <c r="N869" s="483"/>
      <c r="O869" s="484"/>
    </row>
    <row r="870" spans="1:15" ht="57" x14ac:dyDescent="0.25">
      <c r="A870" s="479">
        <v>173</v>
      </c>
      <c r="B870" s="479" t="s">
        <v>44</v>
      </c>
      <c r="C870" s="510" t="s">
        <v>1225</v>
      </c>
      <c r="D870" s="370" t="s">
        <v>58</v>
      </c>
      <c r="E870" s="483">
        <v>20</v>
      </c>
      <c r="F870" s="513">
        <v>156</v>
      </c>
      <c r="G870" s="483">
        <f t="shared" si="50"/>
        <v>3120</v>
      </c>
      <c r="H870" s="484"/>
      <c r="I870" s="484"/>
      <c r="J870" s="484"/>
      <c r="K870" s="484"/>
      <c r="L870" s="483"/>
      <c r="M870" s="483"/>
      <c r="N870" s="483"/>
      <c r="O870" s="484"/>
    </row>
    <row r="871" spans="1:15" ht="34.5" x14ac:dyDescent="0.25">
      <c r="A871" s="479">
        <v>174</v>
      </c>
      <c r="B871" s="479" t="s">
        <v>989</v>
      </c>
      <c r="C871" s="510" t="s">
        <v>1226</v>
      </c>
      <c r="D871" s="370" t="s">
        <v>443</v>
      </c>
      <c r="E871" s="483">
        <v>25</v>
      </c>
      <c r="F871" s="479">
        <v>33</v>
      </c>
      <c r="G871" s="483">
        <f t="shared" si="50"/>
        <v>825</v>
      </c>
      <c r="H871" s="484"/>
      <c r="I871" s="484"/>
      <c r="J871" s="484"/>
      <c r="K871" s="484"/>
      <c r="L871" s="483"/>
      <c r="M871" s="483"/>
      <c r="N871" s="483"/>
      <c r="O871" s="484"/>
    </row>
    <row r="872" spans="1:15" ht="34.5" x14ac:dyDescent="0.25">
      <c r="A872" s="479">
        <v>175</v>
      </c>
      <c r="B872" s="493" t="s">
        <v>798</v>
      </c>
      <c r="C872" s="510" t="s">
        <v>1227</v>
      </c>
      <c r="D872" s="370" t="s">
        <v>53</v>
      </c>
      <c r="E872" s="483">
        <v>5000</v>
      </c>
      <c r="F872" s="479">
        <v>1</v>
      </c>
      <c r="G872" s="483">
        <f t="shared" si="50"/>
        <v>5000</v>
      </c>
      <c r="H872" s="484"/>
      <c r="I872" s="484"/>
      <c r="J872" s="484"/>
      <c r="K872" s="484"/>
      <c r="L872" s="483"/>
      <c r="M872" s="483"/>
      <c r="N872" s="483"/>
      <c r="O872" s="484"/>
    </row>
    <row r="873" spans="1:15" ht="45.75" x14ac:dyDescent="0.25">
      <c r="A873" s="479">
        <v>176</v>
      </c>
      <c r="B873" s="493" t="s">
        <v>798</v>
      </c>
      <c r="C873" s="510" t="s">
        <v>1228</v>
      </c>
      <c r="D873" s="370" t="s">
        <v>53</v>
      </c>
      <c r="E873" s="483">
        <v>1500</v>
      </c>
      <c r="F873" s="479">
        <v>1</v>
      </c>
      <c r="G873" s="483">
        <f t="shared" si="50"/>
        <v>1500</v>
      </c>
      <c r="H873" s="484"/>
      <c r="I873" s="484"/>
      <c r="J873" s="484"/>
      <c r="K873" s="484"/>
      <c r="L873" s="483"/>
      <c r="M873" s="483"/>
      <c r="N873" s="483"/>
      <c r="O873" s="484"/>
    </row>
    <row r="874" spans="1:15" ht="45.75" x14ac:dyDescent="0.25">
      <c r="A874" s="479">
        <v>177</v>
      </c>
      <c r="B874" s="493" t="s">
        <v>836</v>
      </c>
      <c r="C874" s="510" t="s">
        <v>1229</v>
      </c>
      <c r="D874" s="370" t="s">
        <v>53</v>
      </c>
      <c r="E874" s="483">
        <v>91450</v>
      </c>
      <c r="F874" s="479">
        <v>3</v>
      </c>
      <c r="G874" s="483">
        <f t="shared" si="50"/>
        <v>274350</v>
      </c>
      <c r="H874" s="484"/>
      <c r="I874" s="484"/>
      <c r="J874" s="484"/>
      <c r="K874" s="484"/>
      <c r="L874" s="483"/>
      <c r="M874" s="483"/>
      <c r="N874" s="483"/>
      <c r="O874" s="484"/>
    </row>
    <row r="875" spans="1:15" ht="34.5" x14ac:dyDescent="0.25">
      <c r="A875" s="479">
        <v>178</v>
      </c>
      <c r="B875" s="485" t="s">
        <v>1006</v>
      </c>
      <c r="C875" s="510" t="s">
        <v>1230</v>
      </c>
      <c r="D875" s="370" t="s">
        <v>53</v>
      </c>
      <c r="E875" s="483">
        <v>36344</v>
      </c>
      <c r="F875" s="479">
        <v>2</v>
      </c>
      <c r="G875" s="483">
        <f t="shared" si="50"/>
        <v>72688</v>
      </c>
      <c r="H875" s="484"/>
      <c r="I875" s="484"/>
      <c r="J875" s="484"/>
      <c r="K875" s="484"/>
      <c r="L875" s="483"/>
      <c r="M875" s="483"/>
      <c r="N875" s="483"/>
      <c r="O875" s="484"/>
    </row>
    <row r="876" spans="1:15" ht="57" x14ac:dyDescent="0.25">
      <c r="A876" s="479">
        <v>179</v>
      </c>
      <c r="B876" s="485" t="s">
        <v>1113</v>
      </c>
      <c r="C876" s="510" t="s">
        <v>1231</v>
      </c>
      <c r="D876" s="370" t="s">
        <v>53</v>
      </c>
      <c r="E876" s="483">
        <v>5000</v>
      </c>
      <c r="F876" s="479">
        <v>3</v>
      </c>
      <c r="G876" s="483">
        <f t="shared" si="50"/>
        <v>15000</v>
      </c>
      <c r="H876" s="484"/>
      <c r="I876" s="484"/>
      <c r="J876" s="484"/>
      <c r="K876" s="484"/>
      <c r="L876" s="483"/>
      <c r="M876" s="483"/>
      <c r="N876" s="483"/>
      <c r="O876" s="484"/>
    </row>
    <row r="877" spans="1:15" ht="68.25" x14ac:dyDescent="0.25">
      <c r="A877" s="479">
        <v>180</v>
      </c>
      <c r="B877" s="485" t="s">
        <v>815</v>
      </c>
      <c r="C877" s="510" t="s">
        <v>1232</v>
      </c>
      <c r="D877" s="370" t="s">
        <v>53</v>
      </c>
      <c r="E877" s="483">
        <v>5000</v>
      </c>
      <c r="F877" s="479">
        <v>6</v>
      </c>
      <c r="G877" s="483">
        <f t="shared" si="50"/>
        <v>30000</v>
      </c>
      <c r="H877" s="484"/>
      <c r="I877" s="484"/>
      <c r="J877" s="484"/>
      <c r="K877" s="484"/>
      <c r="L877" s="483"/>
      <c r="M877" s="483"/>
      <c r="N877" s="483"/>
      <c r="O877" s="484"/>
    </row>
    <row r="878" spans="1:15" ht="45.75" x14ac:dyDescent="0.25">
      <c r="A878" s="479">
        <v>181</v>
      </c>
      <c r="B878" s="479" t="s">
        <v>836</v>
      </c>
      <c r="C878" s="510" t="s">
        <v>1233</v>
      </c>
      <c r="D878" s="370" t="s">
        <v>53</v>
      </c>
      <c r="E878" s="483">
        <v>1500</v>
      </c>
      <c r="F878" s="479">
        <v>3</v>
      </c>
      <c r="G878" s="483">
        <f t="shared" si="50"/>
        <v>4500</v>
      </c>
      <c r="H878" s="484"/>
      <c r="I878" s="484"/>
      <c r="J878" s="484"/>
      <c r="K878" s="484"/>
      <c r="L878" s="483"/>
      <c r="M878" s="483"/>
      <c r="N878" s="483"/>
      <c r="O878" s="484"/>
    </row>
    <row r="879" spans="1:15" ht="23.25" x14ac:dyDescent="0.25">
      <c r="A879" s="479">
        <v>182</v>
      </c>
      <c r="B879" s="479" t="s">
        <v>836</v>
      </c>
      <c r="C879" s="510" t="s">
        <v>1234</v>
      </c>
      <c r="D879" s="370" t="s">
        <v>53</v>
      </c>
      <c r="E879" s="483">
        <v>2500</v>
      </c>
      <c r="F879" s="479">
        <v>3</v>
      </c>
      <c r="G879" s="483">
        <f t="shared" si="50"/>
        <v>7500</v>
      </c>
      <c r="H879" s="484"/>
      <c r="I879" s="484"/>
      <c r="J879" s="484"/>
      <c r="K879" s="484"/>
      <c r="L879" s="483"/>
      <c r="M879" s="483"/>
      <c r="N879" s="483"/>
      <c r="O879" s="484"/>
    </row>
    <row r="880" spans="1:15" ht="57" x14ac:dyDescent="0.25">
      <c r="A880" s="479">
        <v>183</v>
      </c>
      <c r="B880" s="485" t="s">
        <v>1086</v>
      </c>
      <c r="C880" s="510" t="s">
        <v>1235</v>
      </c>
      <c r="D880" s="370" t="s">
        <v>443</v>
      </c>
      <c r="E880" s="483">
        <v>32</v>
      </c>
      <c r="F880" s="513">
        <v>3.5</v>
      </c>
      <c r="G880" s="483">
        <f t="shared" si="50"/>
        <v>112</v>
      </c>
      <c r="H880" s="484"/>
      <c r="I880" s="484"/>
      <c r="J880" s="484"/>
      <c r="K880" s="484"/>
      <c r="L880" s="483"/>
      <c r="M880" s="483"/>
      <c r="N880" s="483"/>
      <c r="O880" s="484"/>
    </row>
    <row r="881" spans="1:16" ht="23.25" x14ac:dyDescent="0.25">
      <c r="A881" s="479">
        <v>184</v>
      </c>
      <c r="B881" s="485" t="s">
        <v>1236</v>
      </c>
      <c r="C881" s="510" t="s">
        <v>1237</v>
      </c>
      <c r="D881" s="370" t="s">
        <v>53</v>
      </c>
      <c r="E881" s="483">
        <v>590</v>
      </c>
      <c r="F881" s="513">
        <v>5</v>
      </c>
      <c r="G881" s="483">
        <f t="shared" si="50"/>
        <v>2950</v>
      </c>
      <c r="H881" s="484"/>
      <c r="I881" s="484"/>
      <c r="J881" s="484"/>
      <c r="K881" s="484"/>
      <c r="L881" s="483"/>
      <c r="M881" s="483"/>
      <c r="N881" s="483"/>
      <c r="O881" s="484"/>
    </row>
    <row r="882" spans="1:16" ht="23.25" x14ac:dyDescent="0.25">
      <c r="A882" s="479">
        <v>185</v>
      </c>
      <c r="B882" s="485" t="s">
        <v>1238</v>
      </c>
      <c r="C882" s="510" t="s">
        <v>1239</v>
      </c>
      <c r="D882" s="370" t="s">
        <v>53</v>
      </c>
      <c r="E882" s="483">
        <v>472</v>
      </c>
      <c r="F882" s="513">
        <v>5</v>
      </c>
      <c r="G882" s="483">
        <f t="shared" si="50"/>
        <v>2360</v>
      </c>
      <c r="H882" s="484"/>
      <c r="I882" s="484"/>
      <c r="J882" s="484"/>
      <c r="K882" s="484"/>
      <c r="L882" s="483"/>
      <c r="M882" s="483"/>
      <c r="N882" s="483"/>
      <c r="O882" s="484"/>
    </row>
    <row r="883" spans="1:16" x14ac:dyDescent="0.25">
      <c r="A883" s="479">
        <v>186</v>
      </c>
      <c r="B883" s="485" t="s">
        <v>1240</v>
      </c>
      <c r="C883" s="510" t="s">
        <v>1241</v>
      </c>
      <c r="D883" s="370" t="s">
        <v>53</v>
      </c>
      <c r="E883" s="483">
        <v>1168.2</v>
      </c>
      <c r="F883" s="513">
        <v>2</v>
      </c>
      <c r="G883" s="483">
        <f t="shared" si="50"/>
        <v>2336.4</v>
      </c>
      <c r="H883" s="484"/>
      <c r="I883" s="484"/>
      <c r="J883" s="484"/>
      <c r="K883" s="484"/>
      <c r="L883" s="483"/>
      <c r="M883" s="483"/>
      <c r="N883" s="483"/>
      <c r="O883" s="484"/>
    </row>
    <row r="884" spans="1:16" ht="23.25" x14ac:dyDescent="0.25">
      <c r="A884" s="479">
        <v>187</v>
      </c>
      <c r="B884" s="485" t="s">
        <v>1242</v>
      </c>
      <c r="C884" s="510" t="s">
        <v>1243</v>
      </c>
      <c r="D884" s="370" t="s">
        <v>53</v>
      </c>
      <c r="E884" s="483">
        <v>2596</v>
      </c>
      <c r="F884" s="513">
        <v>3</v>
      </c>
      <c r="G884" s="483">
        <f t="shared" si="50"/>
        <v>7788</v>
      </c>
      <c r="H884" s="484"/>
      <c r="I884" s="484"/>
      <c r="J884" s="484"/>
      <c r="K884" s="484"/>
      <c r="L884" s="483"/>
      <c r="M884" s="483"/>
      <c r="N884" s="483"/>
      <c r="O884" s="484"/>
    </row>
    <row r="885" spans="1:16" ht="57" x14ac:dyDescent="0.25">
      <c r="A885" s="479">
        <v>188</v>
      </c>
      <c r="B885" s="485"/>
      <c r="C885" s="510" t="s">
        <v>1244</v>
      </c>
      <c r="D885" s="370" t="s">
        <v>53</v>
      </c>
      <c r="E885" s="483">
        <v>5900</v>
      </c>
      <c r="F885" s="513">
        <v>6</v>
      </c>
      <c r="G885" s="483">
        <f t="shared" si="50"/>
        <v>35400</v>
      </c>
      <c r="H885" s="484"/>
      <c r="I885" s="484"/>
      <c r="J885" s="484"/>
      <c r="K885" s="484"/>
      <c r="L885" s="483"/>
      <c r="M885" s="483"/>
      <c r="N885" s="483"/>
      <c r="O885" s="484"/>
    </row>
    <row r="886" spans="1:16" ht="45.75" x14ac:dyDescent="0.25">
      <c r="A886" s="479">
        <v>189</v>
      </c>
      <c r="B886" s="485"/>
      <c r="C886" s="510" t="s">
        <v>1245</v>
      </c>
      <c r="D886" s="370" t="s">
        <v>53</v>
      </c>
      <c r="E886" s="483">
        <v>3540</v>
      </c>
      <c r="F886" s="513">
        <v>7</v>
      </c>
      <c r="G886" s="483">
        <f t="shared" si="50"/>
        <v>24780</v>
      </c>
      <c r="H886" s="484"/>
      <c r="I886" s="484"/>
      <c r="J886" s="484"/>
      <c r="K886" s="484"/>
      <c r="L886" s="483"/>
      <c r="M886" s="483"/>
      <c r="N886" s="483"/>
      <c r="O886" s="484"/>
    </row>
    <row r="887" spans="1:16" ht="23.25" x14ac:dyDescent="0.25">
      <c r="A887" s="479">
        <v>190</v>
      </c>
      <c r="B887" s="485"/>
      <c r="C887" s="510" t="s">
        <v>1246</v>
      </c>
      <c r="D887" s="370" t="s">
        <v>53</v>
      </c>
      <c r="E887" s="483">
        <v>2950</v>
      </c>
      <c r="F887" s="513">
        <v>5</v>
      </c>
      <c r="G887" s="483">
        <f t="shared" si="50"/>
        <v>14750</v>
      </c>
      <c r="H887" s="484"/>
      <c r="I887" s="484"/>
      <c r="J887" s="484"/>
      <c r="K887" s="484"/>
      <c r="L887" s="483"/>
      <c r="M887" s="483"/>
      <c r="N887" s="483"/>
      <c r="O887" s="484"/>
    </row>
    <row r="888" spans="1:16" ht="68.25" x14ac:dyDescent="0.25">
      <c r="A888" s="479">
        <v>191</v>
      </c>
      <c r="B888" s="485"/>
      <c r="C888" s="510" t="s">
        <v>1247</v>
      </c>
      <c r="D888" s="370" t="s">
        <v>53</v>
      </c>
      <c r="E888" s="483">
        <v>3540</v>
      </c>
      <c r="F888" s="513">
        <v>4</v>
      </c>
      <c r="G888" s="483">
        <f t="shared" si="50"/>
        <v>14160</v>
      </c>
      <c r="H888" s="484"/>
      <c r="I888" s="484"/>
      <c r="J888" s="484"/>
      <c r="K888" s="484"/>
      <c r="L888" s="483"/>
      <c r="M888" s="483"/>
      <c r="N888" s="483"/>
      <c r="O888" s="484"/>
    </row>
    <row r="889" spans="1:16" ht="23.25" x14ac:dyDescent="0.25">
      <c r="A889" s="479">
        <v>192</v>
      </c>
      <c r="B889" s="485"/>
      <c r="C889" s="510" t="s">
        <v>586</v>
      </c>
      <c r="D889" s="370" t="s">
        <v>53</v>
      </c>
      <c r="E889" s="483">
        <v>2360</v>
      </c>
      <c r="F889" s="513">
        <v>11</v>
      </c>
      <c r="G889" s="483">
        <f t="shared" si="50"/>
        <v>25960</v>
      </c>
      <c r="H889" s="484"/>
      <c r="I889" s="484"/>
      <c r="J889" s="484"/>
      <c r="K889" s="484"/>
      <c r="L889" s="483"/>
      <c r="M889" s="483"/>
      <c r="N889" s="483"/>
      <c r="O889" s="484"/>
    </row>
    <row r="890" spans="1:16" ht="68.25" x14ac:dyDescent="0.25">
      <c r="A890" s="479">
        <v>193</v>
      </c>
      <c r="B890" s="485"/>
      <c r="C890" s="510" t="s">
        <v>1248</v>
      </c>
      <c r="D890" s="370" t="s">
        <v>53</v>
      </c>
      <c r="E890" s="483">
        <v>5841</v>
      </c>
      <c r="F890" s="513">
        <v>5</v>
      </c>
      <c r="G890" s="483">
        <f t="shared" si="50"/>
        <v>29205</v>
      </c>
      <c r="H890" s="484"/>
      <c r="I890" s="484"/>
      <c r="J890" s="484"/>
      <c r="K890" s="484"/>
      <c r="L890" s="483"/>
      <c r="M890" s="483"/>
      <c r="N890" s="483"/>
      <c r="O890" s="484"/>
    </row>
    <row r="891" spans="1:16" ht="57" x14ac:dyDescent="0.25">
      <c r="A891" s="479">
        <v>194</v>
      </c>
      <c r="B891" s="485"/>
      <c r="C891" s="510" t="s">
        <v>1249</v>
      </c>
      <c r="D891" s="370" t="s">
        <v>53</v>
      </c>
      <c r="E891" s="483">
        <v>25000</v>
      </c>
      <c r="F891" s="513">
        <v>1</v>
      </c>
      <c r="G891" s="483">
        <f t="shared" si="50"/>
        <v>25000</v>
      </c>
      <c r="H891" s="484"/>
      <c r="I891" s="484"/>
      <c r="J891" s="484"/>
      <c r="K891" s="484"/>
      <c r="L891" s="483"/>
      <c r="M891" s="483"/>
      <c r="N891" s="483"/>
      <c r="O891" s="484"/>
    </row>
    <row r="892" spans="1:16" ht="68.25" x14ac:dyDescent="0.25">
      <c r="A892" s="479">
        <v>195</v>
      </c>
      <c r="B892" s="485"/>
      <c r="C892" s="510" t="s">
        <v>1221</v>
      </c>
      <c r="D892" s="370" t="s">
        <v>106</v>
      </c>
      <c r="E892" s="483">
        <v>13</v>
      </c>
      <c r="F892" s="513">
        <v>150</v>
      </c>
      <c r="G892" s="483">
        <f t="shared" si="50"/>
        <v>1950</v>
      </c>
      <c r="H892" s="484"/>
      <c r="I892" s="484"/>
      <c r="J892" s="484"/>
      <c r="K892" s="484"/>
      <c r="L892" s="483"/>
      <c r="M892" s="483"/>
      <c r="N892" s="483"/>
      <c r="O892" s="484"/>
    </row>
    <row r="893" spans="1:16" x14ac:dyDescent="0.25">
      <c r="A893" s="479"/>
      <c r="B893" s="485"/>
      <c r="C893" s="510"/>
      <c r="D893" s="370"/>
      <c r="E893" s="483"/>
      <c r="F893" s="513"/>
      <c r="G893" s="483">
        <f t="shared" ref="G893" si="52">F893*E893</f>
        <v>0</v>
      </c>
      <c r="H893" s="484"/>
      <c r="I893" s="484"/>
      <c r="J893" s="484"/>
      <c r="K893" s="484"/>
      <c r="L893" s="483"/>
      <c r="M893" s="483"/>
      <c r="N893" s="483"/>
      <c r="O893" s="484"/>
    </row>
    <row r="894" spans="1:16" x14ac:dyDescent="0.25">
      <c r="A894" s="515"/>
      <c r="B894" s="516"/>
      <c r="C894" s="517"/>
      <c r="D894" s="517"/>
      <c r="E894" s="455"/>
      <c r="F894" s="518" t="s">
        <v>1250</v>
      </c>
      <c r="G894" s="518">
        <f>SUM(G698:G893)</f>
        <v>3533779.2254912006</v>
      </c>
      <c r="H894" s="519"/>
      <c r="I894" s="520">
        <f>SUM(I698:I873)</f>
        <v>0</v>
      </c>
      <c r="J894" s="521"/>
      <c r="K894" s="520">
        <f>SUM(K698:K873)</f>
        <v>52000</v>
      </c>
      <c r="L894" s="521"/>
      <c r="M894" s="520">
        <f>SUM(M698:M873)</f>
        <v>100000</v>
      </c>
      <c r="N894" s="521"/>
      <c r="O894" s="520">
        <f>SUM(O698:O873)</f>
        <v>7597</v>
      </c>
    </row>
    <row r="896" spans="1:16" x14ac:dyDescent="0.25">
      <c r="A896" s="463"/>
      <c r="B896" s="463"/>
      <c r="C896" s="522"/>
      <c r="D896" s="463"/>
      <c r="E896" s="463"/>
      <c r="F896" s="523" t="s">
        <v>1251</v>
      </c>
      <c r="G896" s="524"/>
      <c r="H896" s="524"/>
      <c r="I896" s="524"/>
      <c r="J896" s="463"/>
      <c r="K896" s="463"/>
      <c r="L896" s="463"/>
      <c r="M896" s="463"/>
      <c r="N896" s="463"/>
      <c r="O896" s="463"/>
      <c r="P896" s="525"/>
    </row>
    <row r="897" spans="1:16" x14ac:dyDescent="0.25">
      <c r="A897" s="526"/>
      <c r="B897" s="526"/>
      <c r="C897" s="526"/>
      <c r="D897" s="526"/>
      <c r="E897" s="526"/>
      <c r="F897" s="526"/>
      <c r="G897" s="526"/>
      <c r="H897" s="526"/>
      <c r="I897" s="526"/>
      <c r="J897" s="526"/>
      <c r="K897" s="526"/>
      <c r="L897" s="526"/>
      <c r="M897" s="526"/>
      <c r="N897" s="526"/>
      <c r="O897" s="526"/>
      <c r="P897" s="525"/>
    </row>
    <row r="898" spans="1:16" x14ac:dyDescent="0.25">
      <c r="A898" s="526" t="s">
        <v>410</v>
      </c>
      <c r="B898" s="526"/>
      <c r="C898" s="526"/>
      <c r="D898" s="526"/>
      <c r="E898" s="526"/>
      <c r="F898" s="526"/>
      <c r="G898" s="526"/>
      <c r="H898" s="526"/>
      <c r="I898" s="526"/>
      <c r="J898" s="526"/>
      <c r="K898" s="526"/>
      <c r="L898" s="526"/>
      <c r="M898" s="526"/>
      <c r="N898" s="526"/>
      <c r="O898" s="526"/>
      <c r="P898" s="525"/>
    </row>
    <row r="899" spans="1:16" x14ac:dyDescent="0.25">
      <c r="A899" s="526" t="s">
        <v>1252</v>
      </c>
      <c r="B899" s="526"/>
      <c r="C899" s="526"/>
      <c r="D899" s="526"/>
      <c r="E899" s="526"/>
      <c r="F899" s="526"/>
      <c r="G899" s="526"/>
      <c r="H899" s="526"/>
      <c r="I899" s="526"/>
      <c r="J899" s="526"/>
      <c r="K899" s="526"/>
      <c r="L899" s="526"/>
      <c r="M899" s="526"/>
      <c r="N899" s="526"/>
      <c r="O899" s="526"/>
      <c r="P899" s="525"/>
    </row>
    <row r="900" spans="1:16" x14ac:dyDescent="0.25">
      <c r="A900" s="526" t="s">
        <v>1253</v>
      </c>
      <c r="B900" s="526"/>
      <c r="C900" s="526"/>
      <c r="D900" s="526"/>
      <c r="E900" s="526"/>
      <c r="F900" s="526"/>
      <c r="G900" s="527"/>
      <c r="H900" s="527"/>
      <c r="I900" s="527"/>
      <c r="J900" s="527"/>
      <c r="K900" s="527"/>
      <c r="L900" s="527"/>
      <c r="M900" s="527"/>
      <c r="N900" s="527"/>
      <c r="O900" s="527"/>
      <c r="P900" s="525"/>
    </row>
    <row r="901" spans="1:16" x14ac:dyDescent="0.25">
      <c r="A901" s="526" t="s">
        <v>1254</v>
      </c>
      <c r="B901" s="526"/>
      <c r="C901" s="526"/>
      <c r="D901" s="526"/>
      <c r="E901" s="526"/>
      <c r="F901" s="526"/>
      <c r="G901" s="526"/>
      <c r="H901" s="526"/>
      <c r="I901" s="526"/>
      <c r="J901" s="526"/>
      <c r="K901" s="526"/>
      <c r="L901" s="526"/>
      <c r="M901" s="526"/>
      <c r="N901" s="526"/>
      <c r="O901" s="526"/>
      <c r="P901" s="525"/>
    </row>
    <row r="902" spans="1:16" x14ac:dyDescent="0.25">
      <c r="A902" s="528" t="s">
        <v>1255</v>
      </c>
      <c r="B902" s="528" t="s">
        <v>415</v>
      </c>
      <c r="C902" s="528" t="s">
        <v>6</v>
      </c>
      <c r="D902" s="528" t="s">
        <v>7</v>
      </c>
      <c r="E902" s="528" t="s">
        <v>416</v>
      </c>
      <c r="F902" s="528" t="s">
        <v>9</v>
      </c>
      <c r="G902" s="528"/>
      <c r="H902" s="528" t="s">
        <v>417</v>
      </c>
      <c r="I902" s="528"/>
      <c r="J902" s="528" t="s">
        <v>418</v>
      </c>
      <c r="K902" s="528"/>
      <c r="L902" s="528" t="s">
        <v>419</v>
      </c>
      <c r="M902" s="528"/>
      <c r="N902" s="528" t="s">
        <v>13</v>
      </c>
      <c r="O902" s="528"/>
      <c r="P902" s="338" t="s">
        <v>420</v>
      </c>
    </row>
    <row r="903" spans="1:16" ht="33.75" x14ac:dyDescent="0.25">
      <c r="A903" s="528"/>
      <c r="B903" s="528"/>
      <c r="C903" s="528"/>
      <c r="D903" s="528"/>
      <c r="E903" s="528"/>
      <c r="F903" s="529" t="s">
        <v>286</v>
      </c>
      <c r="G903" s="529" t="s">
        <v>273</v>
      </c>
      <c r="H903" s="529" t="s">
        <v>286</v>
      </c>
      <c r="I903" s="529" t="s">
        <v>273</v>
      </c>
      <c r="J903" s="529" t="s">
        <v>286</v>
      </c>
      <c r="K903" s="529" t="s">
        <v>273</v>
      </c>
      <c r="L903" s="529" t="s">
        <v>286</v>
      </c>
      <c r="M903" s="529" t="s">
        <v>273</v>
      </c>
      <c r="N903" s="529" t="s">
        <v>286</v>
      </c>
      <c r="O903" s="529" t="s">
        <v>273</v>
      </c>
      <c r="P903" s="338"/>
    </row>
    <row r="904" spans="1:16" x14ac:dyDescent="0.25">
      <c r="A904" s="530" t="s">
        <v>421</v>
      </c>
      <c r="B904" s="531" t="s">
        <v>1256</v>
      </c>
      <c r="C904" s="532"/>
      <c r="D904" s="533"/>
      <c r="E904" s="529"/>
      <c r="F904" s="529"/>
      <c r="G904" s="529"/>
      <c r="H904" s="529"/>
      <c r="I904" s="529"/>
      <c r="J904" s="529"/>
      <c r="K904" s="529"/>
      <c r="L904" s="529"/>
      <c r="M904" s="529"/>
      <c r="N904" s="529"/>
      <c r="O904" s="529"/>
      <c r="P904" s="50"/>
    </row>
    <row r="905" spans="1:16" ht="78.75" x14ac:dyDescent="0.25">
      <c r="A905" s="42">
        <v>1</v>
      </c>
      <c r="B905" s="50" t="s">
        <v>1257</v>
      </c>
      <c r="C905" s="348" t="s">
        <v>1258</v>
      </c>
      <c r="D905" s="42" t="s">
        <v>58</v>
      </c>
      <c r="E905" s="364">
        <v>286.73860999999999</v>
      </c>
      <c r="F905" s="364">
        <v>650</v>
      </c>
      <c r="G905" s="166">
        <f t="shared" ref="G905:G959" si="53">E905*F905</f>
        <v>186380.09649999999</v>
      </c>
      <c r="H905" s="166"/>
      <c r="I905" s="166"/>
      <c r="J905" s="166"/>
      <c r="K905" s="166"/>
      <c r="L905" s="166"/>
      <c r="M905" s="166"/>
      <c r="N905" s="166"/>
      <c r="O905" s="166"/>
      <c r="P905" s="534">
        <f>G905+I905+K905+M905+O905</f>
        <v>186380.09649999999</v>
      </c>
    </row>
    <row r="906" spans="1:16" ht="22.5" x14ac:dyDescent="0.25">
      <c r="A906" s="42">
        <v>2</v>
      </c>
      <c r="B906" s="50" t="s">
        <v>1259</v>
      </c>
      <c r="C906" s="348" t="s">
        <v>1260</v>
      </c>
      <c r="D906" s="42" t="s">
        <v>22</v>
      </c>
      <c r="E906" s="364">
        <v>996.44</v>
      </c>
      <c r="F906" s="364">
        <v>67</v>
      </c>
      <c r="G906" s="166">
        <f t="shared" si="53"/>
        <v>66761.48000000001</v>
      </c>
      <c r="H906" s="166"/>
      <c r="I906" s="166"/>
      <c r="J906" s="166"/>
      <c r="K906" s="166"/>
      <c r="L906" s="166"/>
      <c r="M906" s="166"/>
      <c r="N906" s="166"/>
      <c r="O906" s="166"/>
      <c r="P906" s="534">
        <f t="shared" ref="P906:P969" si="54">G906+I906+K906+M906+O906</f>
        <v>66761.48000000001</v>
      </c>
    </row>
    <row r="907" spans="1:16" ht="33.75" x14ac:dyDescent="0.25">
      <c r="A907" s="42">
        <v>3</v>
      </c>
      <c r="B907" s="50" t="s">
        <v>1261</v>
      </c>
      <c r="C907" s="348" t="s">
        <v>1262</v>
      </c>
      <c r="D907" s="42" t="s">
        <v>22</v>
      </c>
      <c r="E907" s="364">
        <v>461.05</v>
      </c>
      <c r="F907" s="364">
        <v>0</v>
      </c>
      <c r="G907" s="166">
        <f t="shared" si="53"/>
        <v>0</v>
      </c>
      <c r="H907" s="166"/>
      <c r="I907" s="166"/>
      <c r="J907" s="166"/>
      <c r="K907" s="166"/>
      <c r="L907" s="166"/>
      <c r="M907" s="166"/>
      <c r="N907" s="166"/>
      <c r="O907" s="166"/>
      <c r="P907" s="534">
        <f t="shared" si="54"/>
        <v>0</v>
      </c>
    </row>
    <row r="908" spans="1:16" ht="22.5" x14ac:dyDescent="0.25">
      <c r="A908" s="42">
        <v>4</v>
      </c>
      <c r="B908" s="50" t="s">
        <v>1263</v>
      </c>
      <c r="C908" s="348" t="s">
        <v>1264</v>
      </c>
      <c r="D908" s="42" t="s">
        <v>22</v>
      </c>
      <c r="E908" s="364">
        <v>517.14</v>
      </c>
      <c r="F908" s="364">
        <v>18</v>
      </c>
      <c r="G908" s="166">
        <f t="shared" si="53"/>
        <v>9308.52</v>
      </c>
      <c r="H908" s="166"/>
      <c r="I908" s="166"/>
      <c r="J908" s="166"/>
      <c r="K908" s="166"/>
      <c r="L908" s="166"/>
      <c r="M908" s="166"/>
      <c r="N908" s="166"/>
      <c r="O908" s="166"/>
      <c r="P908" s="534">
        <f t="shared" si="54"/>
        <v>9308.52</v>
      </c>
    </row>
    <row r="909" spans="1:16" ht="45" x14ac:dyDescent="0.25">
      <c r="A909" s="42">
        <v>5</v>
      </c>
      <c r="B909" s="50" t="s">
        <v>1265</v>
      </c>
      <c r="C909" s="348" t="s">
        <v>1266</v>
      </c>
      <c r="D909" s="42" t="s">
        <v>22</v>
      </c>
      <c r="E909" s="364">
        <v>959.82</v>
      </c>
      <c r="F909" s="364">
        <v>16</v>
      </c>
      <c r="G909" s="166">
        <f t="shared" si="53"/>
        <v>15357.12</v>
      </c>
      <c r="H909" s="166"/>
      <c r="I909" s="166"/>
      <c r="J909" s="166"/>
      <c r="K909" s="166"/>
      <c r="L909" s="166"/>
      <c r="M909" s="166"/>
      <c r="N909" s="166"/>
      <c r="O909" s="166"/>
      <c r="P909" s="534">
        <f t="shared" si="54"/>
        <v>15357.12</v>
      </c>
    </row>
    <row r="910" spans="1:16" ht="22.5" x14ac:dyDescent="0.25">
      <c r="A910" s="42">
        <v>6</v>
      </c>
      <c r="B910" s="50" t="s">
        <v>1263</v>
      </c>
      <c r="C910" s="348" t="s">
        <v>1267</v>
      </c>
      <c r="D910" s="42" t="s">
        <v>22</v>
      </c>
      <c r="E910" s="364">
        <v>863.85</v>
      </c>
      <c r="F910" s="364">
        <v>1792</v>
      </c>
      <c r="G910" s="166">
        <f t="shared" si="53"/>
        <v>1548019.2</v>
      </c>
      <c r="H910" s="166"/>
      <c r="I910" s="166"/>
      <c r="J910" s="166"/>
      <c r="K910" s="166"/>
      <c r="L910" s="166"/>
      <c r="M910" s="166"/>
      <c r="N910" s="166"/>
      <c r="O910" s="166"/>
      <c r="P910" s="534">
        <f t="shared" si="54"/>
        <v>1548019.2</v>
      </c>
    </row>
    <row r="911" spans="1:16" ht="45" x14ac:dyDescent="0.25">
      <c r="A911" s="42">
        <v>7</v>
      </c>
      <c r="B911" s="50" t="s">
        <v>61</v>
      </c>
      <c r="C911" s="348" t="s">
        <v>1268</v>
      </c>
      <c r="D911" s="42" t="s">
        <v>58</v>
      </c>
      <c r="E911" s="364">
        <v>56589</v>
      </c>
      <c r="F911" s="364">
        <v>9.1199999999999996E-3</v>
      </c>
      <c r="G911" s="166">
        <f t="shared" si="53"/>
        <v>516.09168</v>
      </c>
      <c r="H911" s="166"/>
      <c r="I911" s="166"/>
      <c r="J911" s="166"/>
      <c r="K911" s="166"/>
      <c r="L911" s="166"/>
      <c r="M911" s="166"/>
      <c r="N911" s="166"/>
      <c r="O911" s="166"/>
      <c r="P911" s="534">
        <f t="shared" si="54"/>
        <v>516.09168</v>
      </c>
    </row>
    <row r="912" spans="1:16" x14ac:dyDescent="0.25">
      <c r="A912" s="42">
        <v>8</v>
      </c>
      <c r="B912" s="50" t="s">
        <v>1269</v>
      </c>
      <c r="C912" s="348" t="s">
        <v>1270</v>
      </c>
      <c r="D912" s="42" t="s">
        <v>1271</v>
      </c>
      <c r="E912" s="364">
        <v>266298</v>
      </c>
      <c r="F912" s="364">
        <v>0.1</v>
      </c>
      <c r="G912" s="166">
        <f t="shared" si="53"/>
        <v>26629.800000000003</v>
      </c>
      <c r="H912" s="166"/>
      <c r="I912" s="166"/>
      <c r="J912" s="166"/>
      <c r="K912" s="166"/>
      <c r="L912" s="166"/>
      <c r="M912" s="166"/>
      <c r="N912" s="166"/>
      <c r="O912" s="166"/>
      <c r="P912" s="534">
        <f t="shared" si="54"/>
        <v>26629.800000000003</v>
      </c>
    </row>
    <row r="913" spans="1:16" ht="33.75" x14ac:dyDescent="0.25">
      <c r="A913" s="42">
        <v>9</v>
      </c>
      <c r="B913" s="50" t="s">
        <v>1272</v>
      </c>
      <c r="C913" s="348" t="s">
        <v>1273</v>
      </c>
      <c r="D913" s="42" t="s">
        <v>294</v>
      </c>
      <c r="E913" s="364">
        <v>11318</v>
      </c>
      <c r="F913" s="364">
        <v>3</v>
      </c>
      <c r="G913" s="166">
        <f t="shared" si="53"/>
        <v>33954</v>
      </c>
      <c r="H913" s="166"/>
      <c r="I913" s="166"/>
      <c r="J913" s="166"/>
      <c r="K913" s="166"/>
      <c r="L913" s="166"/>
      <c r="M913" s="166"/>
      <c r="N913" s="166"/>
      <c r="O913" s="166"/>
      <c r="P913" s="534">
        <f t="shared" si="54"/>
        <v>33954</v>
      </c>
    </row>
    <row r="914" spans="1:16" ht="33.75" x14ac:dyDescent="0.25">
      <c r="A914" s="42">
        <v>10</v>
      </c>
      <c r="B914" s="50" t="s">
        <v>1274</v>
      </c>
      <c r="C914" s="348" t="s">
        <v>1275</v>
      </c>
      <c r="D914" s="42" t="s">
        <v>294</v>
      </c>
      <c r="E914" s="364">
        <v>11318</v>
      </c>
      <c r="F914" s="364">
        <v>3</v>
      </c>
      <c r="G914" s="166">
        <f t="shared" si="53"/>
        <v>33954</v>
      </c>
      <c r="H914" s="166"/>
      <c r="I914" s="166"/>
      <c r="J914" s="166"/>
      <c r="K914" s="166"/>
      <c r="L914" s="166"/>
      <c r="M914" s="166"/>
      <c r="N914" s="166"/>
      <c r="O914" s="166"/>
      <c r="P914" s="534">
        <f t="shared" si="54"/>
        <v>33954</v>
      </c>
    </row>
    <row r="915" spans="1:16" ht="56.25" x14ac:dyDescent="0.25">
      <c r="A915" s="42">
        <v>11</v>
      </c>
      <c r="B915" s="50" t="s">
        <v>1276</v>
      </c>
      <c r="C915" s="348" t="s">
        <v>1277</v>
      </c>
      <c r="D915" s="42" t="s">
        <v>294</v>
      </c>
      <c r="E915" s="364">
        <v>19972</v>
      </c>
      <c r="F915" s="364">
        <v>1</v>
      </c>
      <c r="G915" s="166">
        <f t="shared" si="53"/>
        <v>19972</v>
      </c>
      <c r="H915" s="166"/>
      <c r="I915" s="166"/>
      <c r="J915" s="166"/>
      <c r="K915" s="166"/>
      <c r="L915" s="166"/>
      <c r="M915" s="166"/>
      <c r="N915" s="166"/>
      <c r="O915" s="166"/>
      <c r="P915" s="534">
        <f t="shared" si="54"/>
        <v>19972</v>
      </c>
    </row>
    <row r="916" spans="1:16" ht="45" x14ac:dyDescent="0.25">
      <c r="A916" s="42">
        <v>12</v>
      </c>
      <c r="B916" s="50" t="s">
        <v>1278</v>
      </c>
      <c r="C916" s="348" t="s">
        <v>1279</v>
      </c>
      <c r="D916" s="42" t="s">
        <v>294</v>
      </c>
      <c r="E916" s="364">
        <v>11983</v>
      </c>
      <c r="F916" s="364">
        <v>1</v>
      </c>
      <c r="G916" s="166">
        <f t="shared" si="53"/>
        <v>11983</v>
      </c>
      <c r="H916" s="166"/>
      <c r="I916" s="166"/>
      <c r="J916" s="166"/>
      <c r="K916" s="166"/>
      <c r="L916" s="166"/>
      <c r="M916" s="166"/>
      <c r="N916" s="166"/>
      <c r="O916" s="166"/>
      <c r="P916" s="534">
        <f t="shared" si="54"/>
        <v>11983</v>
      </c>
    </row>
    <row r="917" spans="1:16" ht="67.5" x14ac:dyDescent="0.25">
      <c r="A917" s="42">
        <v>13</v>
      </c>
      <c r="B917" s="50" t="s">
        <v>1280</v>
      </c>
      <c r="C917" s="348" t="s">
        <v>1281</v>
      </c>
      <c r="D917" s="42" t="s">
        <v>297</v>
      </c>
      <c r="E917" s="364">
        <v>33287</v>
      </c>
      <c r="F917" s="364">
        <v>1</v>
      </c>
      <c r="G917" s="166">
        <f t="shared" si="53"/>
        <v>33287</v>
      </c>
      <c r="H917" s="166"/>
      <c r="I917" s="166"/>
      <c r="J917" s="166"/>
      <c r="K917" s="166"/>
      <c r="L917" s="166"/>
      <c r="M917" s="166"/>
      <c r="N917" s="166"/>
      <c r="O917" s="166"/>
      <c r="P917" s="534">
        <f t="shared" si="54"/>
        <v>33287</v>
      </c>
    </row>
    <row r="918" spans="1:16" ht="67.5" x14ac:dyDescent="0.25">
      <c r="A918" s="42">
        <v>14</v>
      </c>
      <c r="B918" s="50" t="s">
        <v>1282</v>
      </c>
      <c r="C918" s="348" t="s">
        <v>1283</v>
      </c>
      <c r="D918" s="42" t="s">
        <v>297</v>
      </c>
      <c r="E918" s="364">
        <v>33287</v>
      </c>
      <c r="F918" s="364">
        <v>1</v>
      </c>
      <c r="G918" s="166">
        <f t="shared" si="53"/>
        <v>33287</v>
      </c>
      <c r="H918" s="166"/>
      <c r="I918" s="166"/>
      <c r="J918" s="166"/>
      <c r="K918" s="166"/>
      <c r="L918" s="166"/>
      <c r="M918" s="166"/>
      <c r="N918" s="166"/>
      <c r="O918" s="166"/>
      <c r="P918" s="534">
        <f t="shared" si="54"/>
        <v>33287</v>
      </c>
    </row>
    <row r="919" spans="1:16" ht="56.25" x14ac:dyDescent="0.25">
      <c r="A919" s="42">
        <v>15</v>
      </c>
      <c r="B919" s="50" t="s">
        <v>1284</v>
      </c>
      <c r="C919" s="348" t="s">
        <v>1285</v>
      </c>
      <c r="D919" s="42" t="s">
        <v>58</v>
      </c>
      <c r="E919" s="364">
        <v>310.29500000000002</v>
      </c>
      <c r="F919" s="364">
        <v>400</v>
      </c>
      <c r="G919" s="166">
        <f t="shared" si="53"/>
        <v>124118</v>
      </c>
      <c r="H919" s="166"/>
      <c r="I919" s="166"/>
      <c r="J919" s="166"/>
      <c r="K919" s="166"/>
      <c r="L919" s="166"/>
      <c r="M919" s="166"/>
      <c r="N919" s="166"/>
      <c r="O919" s="166"/>
      <c r="P919" s="534">
        <f t="shared" si="54"/>
        <v>124118</v>
      </c>
    </row>
    <row r="920" spans="1:16" ht="45" x14ac:dyDescent="0.25">
      <c r="A920" s="42">
        <v>16</v>
      </c>
      <c r="B920" s="50" t="s">
        <v>1286</v>
      </c>
      <c r="C920" s="348" t="s">
        <v>1287</v>
      </c>
      <c r="D920" s="42" t="s">
        <v>294</v>
      </c>
      <c r="E920" s="364">
        <v>1385.45</v>
      </c>
      <c r="F920" s="364">
        <v>4</v>
      </c>
      <c r="G920" s="166">
        <f t="shared" si="53"/>
        <v>5541.8</v>
      </c>
      <c r="H920" s="166"/>
      <c r="I920" s="166"/>
      <c r="J920" s="166"/>
      <c r="K920" s="166"/>
      <c r="L920" s="166"/>
      <c r="M920" s="166"/>
      <c r="N920" s="166"/>
      <c r="O920" s="166"/>
      <c r="P920" s="534">
        <f t="shared" si="54"/>
        <v>5541.8</v>
      </c>
    </row>
    <row r="921" spans="1:16" ht="45" x14ac:dyDescent="0.25">
      <c r="A921" s="42">
        <v>17</v>
      </c>
      <c r="B921" s="50" t="s">
        <v>1286</v>
      </c>
      <c r="C921" s="348" t="s">
        <v>1288</v>
      </c>
      <c r="D921" s="42" t="s">
        <v>294</v>
      </c>
      <c r="E921" s="364">
        <v>1385.45</v>
      </c>
      <c r="F921" s="364">
        <v>4</v>
      </c>
      <c r="G921" s="166">
        <f t="shared" si="53"/>
        <v>5541.8</v>
      </c>
      <c r="H921" s="166"/>
      <c r="I921" s="166"/>
      <c r="J921" s="166"/>
      <c r="K921" s="166"/>
      <c r="L921" s="166"/>
      <c r="M921" s="166"/>
      <c r="N921" s="166"/>
      <c r="O921" s="166"/>
      <c r="P921" s="534">
        <f t="shared" si="54"/>
        <v>5541.8</v>
      </c>
    </row>
    <row r="922" spans="1:16" ht="33.75" x14ac:dyDescent="0.25">
      <c r="A922" s="42">
        <v>18</v>
      </c>
      <c r="B922" s="50" t="s">
        <v>1286</v>
      </c>
      <c r="C922" s="348" t="s">
        <v>1289</v>
      </c>
      <c r="D922" s="42" t="s">
        <v>294</v>
      </c>
      <c r="E922" s="364">
        <v>1385.45</v>
      </c>
      <c r="F922" s="364">
        <v>4</v>
      </c>
      <c r="G922" s="166">
        <f t="shared" si="53"/>
        <v>5541.8</v>
      </c>
      <c r="H922" s="166"/>
      <c r="I922" s="166"/>
      <c r="J922" s="166"/>
      <c r="K922" s="166"/>
      <c r="L922" s="166"/>
      <c r="M922" s="166"/>
      <c r="N922" s="166"/>
      <c r="O922" s="166"/>
      <c r="P922" s="534">
        <f t="shared" si="54"/>
        <v>5541.8</v>
      </c>
    </row>
    <row r="923" spans="1:16" ht="33.75" x14ac:dyDescent="0.25">
      <c r="A923" s="42">
        <v>19</v>
      </c>
      <c r="B923" s="50" t="s">
        <v>1286</v>
      </c>
      <c r="C923" s="348" t="s">
        <v>1290</v>
      </c>
      <c r="D923" s="42" t="s">
        <v>294</v>
      </c>
      <c r="E923" s="364">
        <v>1385.45</v>
      </c>
      <c r="F923" s="364">
        <v>4</v>
      </c>
      <c r="G923" s="166">
        <f t="shared" si="53"/>
        <v>5541.8</v>
      </c>
      <c r="H923" s="166"/>
      <c r="I923" s="166"/>
      <c r="J923" s="166"/>
      <c r="K923" s="166"/>
      <c r="L923" s="166"/>
      <c r="M923" s="166"/>
      <c r="N923" s="166"/>
      <c r="O923" s="166"/>
      <c r="P923" s="534">
        <f t="shared" si="54"/>
        <v>5541.8</v>
      </c>
    </row>
    <row r="924" spans="1:16" ht="33.75" x14ac:dyDescent="0.25">
      <c r="A924" s="42">
        <v>20</v>
      </c>
      <c r="B924" s="50" t="s">
        <v>1291</v>
      </c>
      <c r="C924" s="348" t="s">
        <v>1292</v>
      </c>
      <c r="D924" s="42" t="s">
        <v>1293</v>
      </c>
      <c r="E924" s="364">
        <v>3091.5</v>
      </c>
      <c r="F924" s="364">
        <v>25</v>
      </c>
      <c r="G924" s="166">
        <f t="shared" si="53"/>
        <v>77287.5</v>
      </c>
      <c r="H924" s="166"/>
      <c r="I924" s="166"/>
      <c r="J924" s="166"/>
      <c r="K924" s="166"/>
      <c r="L924" s="166"/>
      <c r="M924" s="166"/>
      <c r="N924" s="166"/>
      <c r="O924" s="166"/>
      <c r="P924" s="534">
        <f t="shared" si="54"/>
        <v>77287.5</v>
      </c>
    </row>
    <row r="925" spans="1:16" ht="45" x14ac:dyDescent="0.25">
      <c r="A925" s="42">
        <v>21</v>
      </c>
      <c r="B925" s="50" t="s">
        <v>1294</v>
      </c>
      <c r="C925" s="348" t="s">
        <v>1295</v>
      </c>
      <c r="D925" s="42" t="s">
        <v>294</v>
      </c>
      <c r="E925" s="364">
        <v>6183</v>
      </c>
      <c r="F925" s="364">
        <v>18</v>
      </c>
      <c r="G925" s="166">
        <f t="shared" si="53"/>
        <v>111294</v>
      </c>
      <c r="H925" s="166"/>
      <c r="I925" s="166"/>
      <c r="J925" s="166"/>
      <c r="K925" s="166"/>
      <c r="L925" s="166"/>
      <c r="M925" s="166"/>
      <c r="N925" s="166"/>
      <c r="O925" s="166"/>
      <c r="P925" s="534">
        <f t="shared" si="54"/>
        <v>111294</v>
      </c>
    </row>
    <row r="926" spans="1:16" x14ac:dyDescent="0.25">
      <c r="A926" s="42">
        <v>22</v>
      </c>
      <c r="B926" s="50" t="s">
        <v>1296</v>
      </c>
      <c r="C926" s="348" t="s">
        <v>1297</v>
      </c>
      <c r="D926" s="42" t="s">
        <v>1298</v>
      </c>
      <c r="E926" s="364">
        <v>1470.28</v>
      </c>
      <c r="F926" s="364">
        <v>4</v>
      </c>
      <c r="G926" s="166">
        <f t="shared" si="53"/>
        <v>5881.12</v>
      </c>
      <c r="H926" s="166"/>
      <c r="I926" s="166"/>
      <c r="J926" s="166"/>
      <c r="K926" s="166"/>
      <c r="L926" s="166"/>
      <c r="M926" s="166"/>
      <c r="N926" s="166"/>
      <c r="O926" s="166"/>
      <c r="P926" s="534">
        <f t="shared" si="54"/>
        <v>5881.12</v>
      </c>
    </row>
    <row r="927" spans="1:16" ht="22.5" x14ac:dyDescent="0.25">
      <c r="A927" s="42">
        <v>23</v>
      </c>
      <c r="B927" s="50" t="s">
        <v>1286</v>
      </c>
      <c r="C927" s="348" t="s">
        <v>1299</v>
      </c>
      <c r="D927" s="42" t="s">
        <v>294</v>
      </c>
      <c r="E927" s="364">
        <v>249.60000000000002</v>
      </c>
      <c r="F927" s="364">
        <v>13</v>
      </c>
      <c r="G927" s="166">
        <f t="shared" si="53"/>
        <v>3244.8</v>
      </c>
      <c r="H927" s="166"/>
      <c r="I927" s="166"/>
      <c r="J927" s="166"/>
      <c r="K927" s="166"/>
      <c r="L927" s="166"/>
      <c r="M927" s="166"/>
      <c r="N927" s="166"/>
      <c r="O927" s="166"/>
      <c r="P927" s="534">
        <f t="shared" si="54"/>
        <v>3244.8</v>
      </c>
    </row>
    <row r="928" spans="1:16" ht="33.75" x14ac:dyDescent="0.25">
      <c r="A928" s="42">
        <v>24</v>
      </c>
      <c r="B928" s="50" t="s">
        <v>1300</v>
      </c>
      <c r="C928" s="348" t="s">
        <v>1301</v>
      </c>
      <c r="D928" s="42" t="s">
        <v>58</v>
      </c>
      <c r="E928" s="364">
        <v>207</v>
      </c>
      <c r="F928" s="364">
        <v>285</v>
      </c>
      <c r="G928" s="166">
        <f t="shared" si="53"/>
        <v>58995</v>
      </c>
      <c r="H928" s="166"/>
      <c r="I928" s="166"/>
      <c r="J928" s="166"/>
      <c r="K928" s="166"/>
      <c r="L928" s="166"/>
      <c r="M928" s="166"/>
      <c r="N928" s="166"/>
      <c r="O928" s="166"/>
      <c r="P928" s="534">
        <f t="shared" si="54"/>
        <v>58995</v>
      </c>
    </row>
    <row r="929" spans="1:16" ht="101.25" x14ac:dyDescent="0.25">
      <c r="A929" s="42">
        <v>25</v>
      </c>
      <c r="B929" s="50" t="s">
        <v>1302</v>
      </c>
      <c r="C929" s="348" t="s">
        <v>1303</v>
      </c>
      <c r="D929" s="42" t="s">
        <v>294</v>
      </c>
      <c r="E929" s="364">
        <v>23364</v>
      </c>
      <c r="F929" s="364">
        <v>5</v>
      </c>
      <c r="G929" s="166">
        <f t="shared" si="53"/>
        <v>116820</v>
      </c>
      <c r="H929" s="166"/>
      <c r="I929" s="166"/>
      <c r="J929" s="166"/>
      <c r="K929" s="166"/>
      <c r="L929" s="166"/>
      <c r="M929" s="166"/>
      <c r="N929" s="166"/>
      <c r="O929" s="166"/>
      <c r="P929" s="534">
        <f t="shared" si="54"/>
        <v>116820</v>
      </c>
    </row>
    <row r="930" spans="1:16" ht="101.25" x14ac:dyDescent="0.25">
      <c r="A930" s="42">
        <v>26</v>
      </c>
      <c r="B930" s="50" t="s">
        <v>1304</v>
      </c>
      <c r="C930" s="348" t="s">
        <v>1305</v>
      </c>
      <c r="D930" s="42" t="s">
        <v>294</v>
      </c>
      <c r="E930" s="364">
        <v>23364</v>
      </c>
      <c r="F930" s="364">
        <v>5</v>
      </c>
      <c r="G930" s="166">
        <f t="shared" si="53"/>
        <v>116820</v>
      </c>
      <c r="H930" s="166"/>
      <c r="I930" s="166"/>
      <c r="J930" s="166"/>
      <c r="K930" s="166"/>
      <c r="L930" s="166"/>
      <c r="M930" s="166"/>
      <c r="N930" s="166"/>
      <c r="O930" s="166"/>
      <c r="P930" s="534">
        <f t="shared" si="54"/>
        <v>116820</v>
      </c>
    </row>
    <row r="931" spans="1:16" ht="90" x14ac:dyDescent="0.25">
      <c r="A931" s="42">
        <v>27</v>
      </c>
      <c r="B931" s="50" t="s">
        <v>1306</v>
      </c>
      <c r="C931" s="348" t="s">
        <v>1307</v>
      </c>
      <c r="D931" s="42" t="s">
        <v>294</v>
      </c>
      <c r="E931" s="364">
        <v>1982.4</v>
      </c>
      <c r="F931" s="364">
        <v>30</v>
      </c>
      <c r="G931" s="166">
        <f t="shared" si="53"/>
        <v>59472</v>
      </c>
      <c r="H931" s="166"/>
      <c r="I931" s="166"/>
      <c r="J931" s="166"/>
      <c r="K931" s="166"/>
      <c r="L931" s="166"/>
      <c r="M931" s="166"/>
      <c r="N931" s="166"/>
      <c r="O931" s="166"/>
      <c r="P931" s="534">
        <f t="shared" si="54"/>
        <v>59472</v>
      </c>
    </row>
    <row r="932" spans="1:16" ht="90" x14ac:dyDescent="0.25">
      <c r="A932" s="42">
        <v>28</v>
      </c>
      <c r="B932" s="50" t="s">
        <v>111</v>
      </c>
      <c r="C932" s="348" t="s">
        <v>1308</v>
      </c>
      <c r="D932" s="42" t="s">
        <v>294</v>
      </c>
      <c r="E932" s="364">
        <v>1866.76</v>
      </c>
      <c r="F932" s="364">
        <v>22</v>
      </c>
      <c r="G932" s="166">
        <f t="shared" si="53"/>
        <v>41068.720000000001</v>
      </c>
      <c r="H932" s="166"/>
      <c r="I932" s="166"/>
      <c r="J932" s="166"/>
      <c r="K932" s="166"/>
      <c r="L932" s="166"/>
      <c r="M932" s="166"/>
      <c r="N932" s="166"/>
      <c r="O932" s="166"/>
      <c r="P932" s="534">
        <f t="shared" si="54"/>
        <v>41068.720000000001</v>
      </c>
    </row>
    <row r="933" spans="1:16" ht="78.75" x14ac:dyDescent="0.25">
      <c r="A933" s="42">
        <v>29</v>
      </c>
      <c r="B933" s="50" t="s">
        <v>1309</v>
      </c>
      <c r="C933" s="348" t="s">
        <v>1310</v>
      </c>
      <c r="D933" s="42" t="s">
        <v>294</v>
      </c>
      <c r="E933" s="364">
        <v>1866.76</v>
      </c>
      <c r="F933" s="364">
        <v>18</v>
      </c>
      <c r="G933" s="166">
        <f t="shared" si="53"/>
        <v>33601.68</v>
      </c>
      <c r="H933" s="166"/>
      <c r="I933" s="166"/>
      <c r="J933" s="166"/>
      <c r="K933" s="166"/>
      <c r="L933" s="166"/>
      <c r="M933" s="166"/>
      <c r="N933" s="166"/>
      <c r="O933" s="166"/>
      <c r="P933" s="534">
        <f t="shared" si="54"/>
        <v>33601.68</v>
      </c>
    </row>
    <row r="934" spans="1:16" ht="78.75" x14ac:dyDescent="0.25">
      <c r="A934" s="42">
        <v>30</v>
      </c>
      <c r="B934" s="50"/>
      <c r="C934" s="348" t="s">
        <v>1311</v>
      </c>
      <c r="D934" s="42" t="s">
        <v>294</v>
      </c>
      <c r="E934" s="364">
        <v>1746.4</v>
      </c>
      <c r="F934" s="364">
        <v>12</v>
      </c>
      <c r="G934" s="166">
        <f t="shared" si="53"/>
        <v>20956.800000000003</v>
      </c>
      <c r="H934" s="166"/>
      <c r="I934" s="166"/>
      <c r="J934" s="166"/>
      <c r="K934" s="166"/>
      <c r="L934" s="166"/>
      <c r="M934" s="166"/>
      <c r="N934" s="166"/>
      <c r="O934" s="166"/>
      <c r="P934" s="534">
        <f t="shared" si="54"/>
        <v>20956.800000000003</v>
      </c>
    </row>
    <row r="935" spans="1:16" ht="78.75" x14ac:dyDescent="0.25">
      <c r="A935" s="42">
        <v>31</v>
      </c>
      <c r="B935" s="50" t="s">
        <v>1312</v>
      </c>
      <c r="C935" s="348" t="s">
        <v>1313</v>
      </c>
      <c r="D935" s="42" t="s">
        <v>294</v>
      </c>
      <c r="E935" s="364">
        <v>1746.4</v>
      </c>
      <c r="F935" s="364">
        <v>22</v>
      </c>
      <c r="G935" s="166">
        <f t="shared" si="53"/>
        <v>38420.800000000003</v>
      </c>
      <c r="H935" s="166"/>
      <c r="I935" s="166"/>
      <c r="J935" s="166"/>
      <c r="K935" s="166"/>
      <c r="L935" s="166"/>
      <c r="M935" s="166"/>
      <c r="N935" s="166"/>
      <c r="O935" s="166"/>
      <c r="P935" s="534">
        <f t="shared" si="54"/>
        <v>38420.800000000003</v>
      </c>
    </row>
    <row r="936" spans="1:16" ht="67.5" x14ac:dyDescent="0.25">
      <c r="A936" s="42">
        <v>32</v>
      </c>
      <c r="B936" s="50" t="s">
        <v>1314</v>
      </c>
      <c r="C936" s="348" t="s">
        <v>1315</v>
      </c>
      <c r="D936" s="42" t="s">
        <v>294</v>
      </c>
      <c r="E936" s="364">
        <v>3286.3</v>
      </c>
      <c r="F936" s="364">
        <v>30</v>
      </c>
      <c r="G936" s="166">
        <f t="shared" si="53"/>
        <v>98589</v>
      </c>
      <c r="H936" s="166"/>
      <c r="I936" s="166"/>
      <c r="J936" s="166"/>
      <c r="K936" s="166"/>
      <c r="L936" s="166"/>
      <c r="M936" s="166"/>
      <c r="N936" s="166"/>
      <c r="O936" s="166"/>
      <c r="P936" s="534">
        <f t="shared" si="54"/>
        <v>98589</v>
      </c>
    </row>
    <row r="937" spans="1:16" ht="67.5" x14ac:dyDescent="0.25">
      <c r="A937" s="42">
        <v>33</v>
      </c>
      <c r="B937" s="50" t="s">
        <v>1314</v>
      </c>
      <c r="C937" s="348" t="s">
        <v>1316</v>
      </c>
      <c r="D937" s="42" t="s">
        <v>294</v>
      </c>
      <c r="E937" s="364">
        <v>3286.3</v>
      </c>
      <c r="F937" s="364">
        <v>36</v>
      </c>
      <c r="G937" s="166">
        <f t="shared" si="53"/>
        <v>118306.8</v>
      </c>
      <c r="H937" s="166"/>
      <c r="I937" s="166"/>
      <c r="J937" s="166"/>
      <c r="K937" s="166"/>
      <c r="L937" s="166"/>
      <c r="M937" s="166"/>
      <c r="N937" s="166"/>
      <c r="O937" s="166"/>
      <c r="P937" s="534">
        <f t="shared" si="54"/>
        <v>118306.8</v>
      </c>
    </row>
    <row r="938" spans="1:16" ht="22.5" x14ac:dyDescent="0.25">
      <c r="A938" s="42">
        <v>34</v>
      </c>
      <c r="B938" s="50" t="s">
        <v>1317</v>
      </c>
      <c r="C938" s="348" t="s">
        <v>1318</v>
      </c>
      <c r="D938" s="42" t="s">
        <v>294</v>
      </c>
      <c r="E938" s="364">
        <v>73.599999999999994</v>
      </c>
      <c r="F938" s="364">
        <v>11</v>
      </c>
      <c r="G938" s="166">
        <f t="shared" si="53"/>
        <v>809.59999999999991</v>
      </c>
      <c r="H938" s="166"/>
      <c r="I938" s="166"/>
      <c r="J938" s="166"/>
      <c r="K938" s="166"/>
      <c r="L938" s="166"/>
      <c r="M938" s="166"/>
      <c r="N938" s="166"/>
      <c r="O938" s="166"/>
      <c r="P938" s="534">
        <f t="shared" si="54"/>
        <v>809.59999999999991</v>
      </c>
    </row>
    <row r="939" spans="1:16" ht="22.5" x14ac:dyDescent="0.25">
      <c r="A939" s="42">
        <v>35</v>
      </c>
      <c r="B939" s="50" t="s">
        <v>1286</v>
      </c>
      <c r="C939" s="348" t="s">
        <v>1319</v>
      </c>
      <c r="D939" s="42" t="s">
        <v>294</v>
      </c>
      <c r="E939" s="364">
        <v>85.324799999999996</v>
      </c>
      <c r="F939" s="364">
        <v>6</v>
      </c>
      <c r="G939" s="166">
        <f t="shared" si="53"/>
        <v>511.94880000000001</v>
      </c>
      <c r="H939" s="166"/>
      <c r="I939" s="166"/>
      <c r="J939" s="166"/>
      <c r="K939" s="166"/>
      <c r="L939" s="166"/>
      <c r="M939" s="166"/>
      <c r="N939" s="166"/>
      <c r="O939" s="166"/>
      <c r="P939" s="534">
        <f t="shared" si="54"/>
        <v>511.94880000000001</v>
      </c>
    </row>
    <row r="940" spans="1:16" ht="22.5" x14ac:dyDescent="0.25">
      <c r="A940" s="42">
        <v>36</v>
      </c>
      <c r="B940" s="50" t="s">
        <v>1320</v>
      </c>
      <c r="C940" s="348" t="s">
        <v>1321</v>
      </c>
      <c r="D940" s="42" t="s">
        <v>294</v>
      </c>
      <c r="E940" s="364">
        <v>92.441599999999994</v>
      </c>
      <c r="F940" s="364">
        <v>4</v>
      </c>
      <c r="G940" s="166">
        <f t="shared" si="53"/>
        <v>369.76639999999998</v>
      </c>
      <c r="H940" s="166"/>
      <c r="I940" s="166"/>
      <c r="J940" s="166"/>
      <c r="K940" s="166"/>
      <c r="L940" s="166"/>
      <c r="M940" s="166"/>
      <c r="N940" s="166"/>
      <c r="O940" s="166"/>
      <c r="P940" s="534">
        <f t="shared" si="54"/>
        <v>369.76639999999998</v>
      </c>
    </row>
    <row r="941" spans="1:16" ht="45" x14ac:dyDescent="0.25">
      <c r="A941" s="42">
        <v>37</v>
      </c>
      <c r="B941" s="50" t="s">
        <v>1286</v>
      </c>
      <c r="C941" s="348" t="s">
        <v>1322</v>
      </c>
      <c r="D941" s="42" t="s">
        <v>1271</v>
      </c>
      <c r="E941" s="364">
        <v>183745</v>
      </c>
      <c r="F941" s="364">
        <v>1.2E-2</v>
      </c>
      <c r="G941" s="166">
        <f t="shared" si="53"/>
        <v>2204.94</v>
      </c>
      <c r="H941" s="166"/>
      <c r="I941" s="166"/>
      <c r="J941" s="166"/>
      <c r="K941" s="166"/>
      <c r="L941" s="166"/>
      <c r="M941" s="166"/>
      <c r="N941" s="166"/>
      <c r="O941" s="166"/>
      <c r="P941" s="534">
        <f t="shared" si="54"/>
        <v>2204.94</v>
      </c>
    </row>
    <row r="942" spans="1:16" ht="56.25" x14ac:dyDescent="0.25">
      <c r="A942" s="42">
        <v>38</v>
      </c>
      <c r="B942" s="50" t="s">
        <v>59</v>
      </c>
      <c r="C942" s="348" t="s">
        <v>1323</v>
      </c>
      <c r="D942" s="42" t="s">
        <v>58</v>
      </c>
      <c r="E942" s="364">
        <v>598</v>
      </c>
      <c r="F942" s="364">
        <v>69</v>
      </c>
      <c r="G942" s="166">
        <f t="shared" si="53"/>
        <v>41262</v>
      </c>
      <c r="H942" s="166"/>
      <c r="I942" s="166"/>
      <c r="J942" s="166"/>
      <c r="K942" s="166"/>
      <c r="L942" s="166"/>
      <c r="M942" s="166"/>
      <c r="N942" s="166"/>
      <c r="O942" s="166"/>
      <c r="P942" s="534">
        <f t="shared" si="54"/>
        <v>41262</v>
      </c>
    </row>
    <row r="943" spans="1:16" ht="22.5" x14ac:dyDescent="0.25">
      <c r="A943" s="42">
        <v>39</v>
      </c>
      <c r="B943" s="50" t="s">
        <v>1259</v>
      </c>
      <c r="C943" s="348" t="s">
        <v>1324</v>
      </c>
      <c r="D943" s="42" t="s">
        <v>1325</v>
      </c>
      <c r="E943" s="364">
        <v>281</v>
      </c>
      <c r="F943" s="364">
        <v>60</v>
      </c>
      <c r="G943" s="166">
        <f t="shared" si="53"/>
        <v>16860</v>
      </c>
      <c r="H943" s="166"/>
      <c r="I943" s="166"/>
      <c r="J943" s="166"/>
      <c r="K943" s="166"/>
      <c r="L943" s="166"/>
      <c r="M943" s="166"/>
      <c r="N943" s="166"/>
      <c r="O943" s="166"/>
      <c r="P943" s="534">
        <f t="shared" si="54"/>
        <v>16860</v>
      </c>
    </row>
    <row r="944" spans="1:16" ht="33.75" x14ac:dyDescent="0.25">
      <c r="A944" s="42">
        <v>40</v>
      </c>
      <c r="B944" s="50" t="s">
        <v>1286</v>
      </c>
      <c r="C944" s="348" t="s">
        <v>1326</v>
      </c>
      <c r="D944" s="42" t="s">
        <v>1325</v>
      </c>
      <c r="E944" s="364">
        <v>29.26</v>
      </c>
      <c r="F944" s="364">
        <v>95</v>
      </c>
      <c r="G944" s="166">
        <f t="shared" si="53"/>
        <v>2779.7000000000003</v>
      </c>
      <c r="H944" s="166"/>
      <c r="I944" s="166"/>
      <c r="J944" s="166"/>
      <c r="K944" s="166"/>
      <c r="L944" s="166"/>
      <c r="M944" s="166"/>
      <c r="N944" s="166"/>
      <c r="O944" s="166"/>
      <c r="P944" s="534">
        <f t="shared" si="54"/>
        <v>2779.7000000000003</v>
      </c>
    </row>
    <row r="945" spans="1:16" ht="33.75" x14ac:dyDescent="0.25">
      <c r="A945" s="42">
        <v>41</v>
      </c>
      <c r="B945" s="50" t="s">
        <v>1286</v>
      </c>
      <c r="C945" s="348" t="s">
        <v>1327</v>
      </c>
      <c r="D945" s="42" t="s">
        <v>1325</v>
      </c>
      <c r="E945" s="364">
        <v>62.08</v>
      </c>
      <c r="F945" s="364">
        <v>10</v>
      </c>
      <c r="G945" s="166">
        <f t="shared" si="53"/>
        <v>620.79999999999995</v>
      </c>
      <c r="H945" s="166"/>
      <c r="I945" s="166"/>
      <c r="J945" s="166"/>
      <c r="K945" s="166"/>
      <c r="L945" s="166"/>
      <c r="M945" s="166"/>
      <c r="N945" s="166"/>
      <c r="O945" s="166"/>
      <c r="P945" s="534">
        <f t="shared" si="54"/>
        <v>620.79999999999995</v>
      </c>
    </row>
    <row r="946" spans="1:16" ht="33.75" x14ac:dyDescent="0.25">
      <c r="A946" s="42">
        <v>42</v>
      </c>
      <c r="B946" s="50" t="s">
        <v>1286</v>
      </c>
      <c r="C946" s="348" t="s">
        <v>1328</v>
      </c>
      <c r="D946" s="42" t="s">
        <v>1325</v>
      </c>
      <c r="E946" s="364">
        <v>44.84</v>
      </c>
      <c r="F946" s="364">
        <v>10</v>
      </c>
      <c r="G946" s="166">
        <f t="shared" si="53"/>
        <v>448.40000000000003</v>
      </c>
      <c r="H946" s="166"/>
      <c r="I946" s="166"/>
      <c r="J946" s="166"/>
      <c r="K946" s="166"/>
      <c r="L946" s="166"/>
      <c r="M946" s="166"/>
      <c r="N946" s="166"/>
      <c r="O946" s="166"/>
      <c r="P946" s="534">
        <f t="shared" si="54"/>
        <v>448.40000000000003</v>
      </c>
    </row>
    <row r="947" spans="1:16" ht="33.75" x14ac:dyDescent="0.25">
      <c r="A947" s="42">
        <v>43</v>
      </c>
      <c r="B947" s="50" t="s">
        <v>1286</v>
      </c>
      <c r="C947" s="348" t="s">
        <v>1329</v>
      </c>
      <c r="D947" s="42" t="s">
        <v>1330</v>
      </c>
      <c r="E947" s="364">
        <v>112.12</v>
      </c>
      <c r="F947" s="364">
        <v>2</v>
      </c>
      <c r="G947" s="166">
        <f t="shared" si="53"/>
        <v>224.24</v>
      </c>
      <c r="H947" s="166"/>
      <c r="I947" s="166"/>
      <c r="J947" s="166"/>
      <c r="K947" s="166"/>
      <c r="L947" s="166"/>
      <c r="M947" s="166"/>
      <c r="N947" s="166"/>
      <c r="O947" s="166"/>
      <c r="P947" s="534">
        <f t="shared" si="54"/>
        <v>224.24</v>
      </c>
    </row>
    <row r="948" spans="1:16" ht="33.75" x14ac:dyDescent="0.25">
      <c r="A948" s="42">
        <v>44</v>
      </c>
      <c r="B948" s="50" t="s">
        <v>1286</v>
      </c>
      <c r="C948" s="348" t="s">
        <v>1331</v>
      </c>
      <c r="D948" s="42" t="s">
        <v>22</v>
      </c>
      <c r="E948" s="364">
        <v>2351.7399999999998</v>
      </c>
      <c r="F948" s="364">
        <v>4</v>
      </c>
      <c r="G948" s="166">
        <f t="shared" si="53"/>
        <v>9406.9599999999991</v>
      </c>
      <c r="H948" s="166"/>
      <c r="I948" s="166"/>
      <c r="J948" s="166"/>
      <c r="K948" s="166"/>
      <c r="L948" s="166"/>
      <c r="M948" s="166"/>
      <c r="N948" s="166"/>
      <c r="O948" s="166"/>
      <c r="P948" s="534">
        <f t="shared" si="54"/>
        <v>9406.9599999999991</v>
      </c>
    </row>
    <row r="949" spans="1:16" ht="33.75" x14ac:dyDescent="0.25">
      <c r="A949" s="42">
        <v>45</v>
      </c>
      <c r="B949" s="50" t="s">
        <v>1286</v>
      </c>
      <c r="C949" s="348" t="s">
        <v>1332</v>
      </c>
      <c r="D949" s="42" t="s">
        <v>297</v>
      </c>
      <c r="E949" s="364">
        <v>11983</v>
      </c>
      <c r="F949" s="364">
        <v>1</v>
      </c>
      <c r="G949" s="166">
        <f t="shared" si="53"/>
        <v>11983</v>
      </c>
      <c r="H949" s="166"/>
      <c r="I949" s="166"/>
      <c r="J949" s="166"/>
      <c r="K949" s="166"/>
      <c r="L949" s="166"/>
      <c r="M949" s="166"/>
      <c r="N949" s="166"/>
      <c r="O949" s="166"/>
      <c r="P949" s="534">
        <f t="shared" si="54"/>
        <v>11983</v>
      </c>
    </row>
    <row r="950" spans="1:16" ht="56.25" x14ac:dyDescent="0.25">
      <c r="A950" s="42">
        <v>46</v>
      </c>
      <c r="B950" s="50" t="s">
        <v>1286</v>
      </c>
      <c r="C950" s="348" t="s">
        <v>1333</v>
      </c>
      <c r="D950" s="42" t="s">
        <v>297</v>
      </c>
      <c r="E950" s="364">
        <v>11983</v>
      </c>
      <c r="F950" s="364">
        <v>1</v>
      </c>
      <c r="G950" s="166">
        <f t="shared" si="53"/>
        <v>11983</v>
      </c>
      <c r="H950" s="166"/>
      <c r="I950" s="166"/>
      <c r="J950" s="166"/>
      <c r="K950" s="166"/>
      <c r="L950" s="166"/>
      <c r="M950" s="166"/>
      <c r="N950" s="166"/>
      <c r="O950" s="166"/>
      <c r="P950" s="534">
        <f t="shared" si="54"/>
        <v>11983</v>
      </c>
    </row>
    <row r="951" spans="1:16" ht="45" x14ac:dyDescent="0.25">
      <c r="A951" s="42">
        <v>47</v>
      </c>
      <c r="B951" s="50" t="s">
        <v>1334</v>
      </c>
      <c r="C951" s="348" t="s">
        <v>1335</v>
      </c>
      <c r="D951" s="42" t="s">
        <v>22</v>
      </c>
      <c r="E951" s="364">
        <v>4000</v>
      </c>
      <c r="F951" s="166"/>
      <c r="G951" s="166">
        <f t="shared" si="53"/>
        <v>0</v>
      </c>
      <c r="H951" s="364">
        <v>4</v>
      </c>
      <c r="I951" s="166">
        <f>H951*E951</f>
        <v>16000</v>
      </c>
      <c r="J951" s="166"/>
      <c r="K951" s="166"/>
      <c r="L951" s="166"/>
      <c r="M951" s="166"/>
      <c r="N951" s="166"/>
      <c r="O951" s="166"/>
      <c r="P951" s="534">
        <f t="shared" si="54"/>
        <v>16000</v>
      </c>
    </row>
    <row r="952" spans="1:16" ht="45" x14ac:dyDescent="0.25">
      <c r="A952" s="42">
        <v>48</v>
      </c>
      <c r="B952" s="50" t="s">
        <v>1336</v>
      </c>
      <c r="C952" s="348" t="s">
        <v>1337</v>
      </c>
      <c r="D952" s="42" t="s">
        <v>22</v>
      </c>
      <c r="E952" s="364">
        <v>40000</v>
      </c>
      <c r="F952" s="166"/>
      <c r="G952" s="166">
        <f t="shared" si="53"/>
        <v>0</v>
      </c>
      <c r="H952" s="364">
        <v>1</v>
      </c>
      <c r="I952" s="166">
        <f>H952*E952</f>
        <v>40000</v>
      </c>
      <c r="J952" s="166"/>
      <c r="K952" s="166"/>
      <c r="L952" s="166"/>
      <c r="M952" s="166"/>
      <c r="N952" s="166"/>
      <c r="O952" s="166"/>
      <c r="P952" s="534">
        <f t="shared" si="54"/>
        <v>40000</v>
      </c>
    </row>
    <row r="953" spans="1:16" ht="101.25" x14ac:dyDescent="0.25">
      <c r="A953" s="42">
        <v>49</v>
      </c>
      <c r="B953" s="50" t="s">
        <v>1286</v>
      </c>
      <c r="C953" s="348" t="s">
        <v>1338</v>
      </c>
      <c r="D953" s="42" t="s">
        <v>1339</v>
      </c>
      <c r="E953" s="364">
        <v>25</v>
      </c>
      <c r="F953" s="166"/>
      <c r="G953" s="166">
        <f t="shared" si="53"/>
        <v>0</v>
      </c>
      <c r="H953" s="166"/>
      <c r="I953" s="166">
        <v>0</v>
      </c>
      <c r="J953" s="166"/>
      <c r="K953" s="166"/>
      <c r="L953" s="166"/>
      <c r="M953" s="166"/>
      <c r="N953" s="364">
        <v>5</v>
      </c>
      <c r="O953" s="166">
        <f>N953*E953</f>
        <v>125</v>
      </c>
      <c r="P953" s="534">
        <f t="shared" si="54"/>
        <v>125</v>
      </c>
    </row>
    <row r="954" spans="1:16" ht="67.5" x14ac:dyDescent="0.25">
      <c r="A954" s="42">
        <v>50</v>
      </c>
      <c r="B954" s="50" t="s">
        <v>1334</v>
      </c>
      <c r="C954" s="348" t="s">
        <v>1340</v>
      </c>
      <c r="D954" s="42" t="s">
        <v>22</v>
      </c>
      <c r="E954" s="364">
        <v>5000</v>
      </c>
      <c r="F954" s="166"/>
      <c r="G954" s="166">
        <f t="shared" si="53"/>
        <v>0</v>
      </c>
      <c r="H954" s="364">
        <v>5</v>
      </c>
      <c r="I954" s="166">
        <f>H954*E954</f>
        <v>25000</v>
      </c>
      <c r="J954" s="166"/>
      <c r="K954" s="166"/>
      <c r="L954" s="166"/>
      <c r="M954" s="166"/>
      <c r="N954" s="166"/>
      <c r="O954" s="166"/>
      <c r="P954" s="534">
        <f t="shared" si="54"/>
        <v>25000</v>
      </c>
    </row>
    <row r="955" spans="1:16" ht="56.25" x14ac:dyDescent="0.25">
      <c r="A955" s="42">
        <v>51</v>
      </c>
      <c r="B955" s="50" t="s">
        <v>1341</v>
      </c>
      <c r="C955" s="348" t="s">
        <v>1342</v>
      </c>
      <c r="D955" s="42" t="s">
        <v>1343</v>
      </c>
      <c r="E955" s="364">
        <v>500</v>
      </c>
      <c r="F955" s="166"/>
      <c r="G955" s="166">
        <f t="shared" si="53"/>
        <v>0</v>
      </c>
      <c r="H955" s="364">
        <v>8</v>
      </c>
      <c r="I955" s="166">
        <f>H955*E955</f>
        <v>4000</v>
      </c>
      <c r="J955" s="166"/>
      <c r="K955" s="166"/>
      <c r="L955" s="166"/>
      <c r="M955" s="166"/>
      <c r="N955" s="166"/>
      <c r="O955" s="166"/>
      <c r="P955" s="534">
        <f t="shared" si="54"/>
        <v>4000</v>
      </c>
    </row>
    <row r="956" spans="1:16" ht="67.5" x14ac:dyDescent="0.25">
      <c r="A956" s="42">
        <v>52</v>
      </c>
      <c r="B956" s="50" t="s">
        <v>1286</v>
      </c>
      <c r="C956" s="348" t="s">
        <v>1344</v>
      </c>
      <c r="D956" s="535" t="s">
        <v>1345</v>
      </c>
      <c r="E956" s="364">
        <v>387.04</v>
      </c>
      <c r="F956" s="364">
        <v>10</v>
      </c>
      <c r="G956" s="166">
        <f t="shared" si="53"/>
        <v>3870.4</v>
      </c>
      <c r="H956" s="166"/>
      <c r="I956" s="166">
        <v>0</v>
      </c>
      <c r="J956" s="166"/>
      <c r="K956" s="166"/>
      <c r="L956" s="166"/>
      <c r="M956" s="166"/>
      <c r="N956" s="166"/>
      <c r="O956" s="166"/>
      <c r="P956" s="534">
        <f>G956+I956+K956+M956+O956</f>
        <v>3870.4</v>
      </c>
    </row>
    <row r="957" spans="1:16" ht="33.75" x14ac:dyDescent="0.25">
      <c r="A957" s="42">
        <v>53</v>
      </c>
      <c r="B957" s="50" t="s">
        <v>1346</v>
      </c>
      <c r="C957" s="348" t="s">
        <v>1347</v>
      </c>
      <c r="D957" s="42"/>
      <c r="E957" s="364">
        <v>5870.5</v>
      </c>
      <c r="F957" s="364">
        <v>2</v>
      </c>
      <c r="G957" s="166">
        <f t="shared" si="53"/>
        <v>11741</v>
      </c>
      <c r="H957" s="166"/>
      <c r="I957" s="166"/>
      <c r="J957" s="166"/>
      <c r="K957" s="166"/>
      <c r="L957" s="166"/>
      <c r="M957" s="166"/>
      <c r="N957" s="166"/>
      <c r="O957" s="166"/>
      <c r="P957" s="534">
        <f t="shared" si="54"/>
        <v>11741</v>
      </c>
    </row>
    <row r="958" spans="1:16" ht="22.5" x14ac:dyDescent="0.25">
      <c r="A958" s="42">
        <v>54</v>
      </c>
      <c r="B958" s="50" t="s">
        <v>1240</v>
      </c>
      <c r="C958" s="348" t="s">
        <v>1348</v>
      </c>
      <c r="D958" s="42" t="s">
        <v>53</v>
      </c>
      <c r="E958" s="364">
        <v>823.64</v>
      </c>
      <c r="F958" s="364">
        <v>20</v>
      </c>
      <c r="G958" s="166">
        <f t="shared" si="53"/>
        <v>16472.8</v>
      </c>
      <c r="H958" s="166"/>
      <c r="I958" s="166"/>
      <c r="J958" s="166"/>
      <c r="K958" s="166"/>
      <c r="L958" s="166"/>
      <c r="M958" s="166"/>
      <c r="N958" s="166"/>
      <c r="O958" s="166"/>
      <c r="P958" s="534">
        <f t="shared" si="54"/>
        <v>16472.8</v>
      </c>
    </row>
    <row r="959" spans="1:16" ht="22.5" x14ac:dyDescent="0.25">
      <c r="A959" s="42">
        <v>55</v>
      </c>
      <c r="B959" s="50" t="s">
        <v>1349</v>
      </c>
      <c r="C959" s="348" t="s">
        <v>1350</v>
      </c>
      <c r="D959" s="42" t="s">
        <v>53</v>
      </c>
      <c r="E959" s="364">
        <v>649</v>
      </c>
      <c r="F959" s="364">
        <v>15</v>
      </c>
      <c r="G959" s="166">
        <f t="shared" si="53"/>
        <v>9735</v>
      </c>
      <c r="H959" s="166"/>
      <c r="I959" s="166"/>
      <c r="J959" s="166"/>
      <c r="K959" s="166"/>
      <c r="L959" s="166"/>
      <c r="M959" s="166"/>
      <c r="N959" s="166"/>
      <c r="O959" s="166"/>
      <c r="P959" s="534">
        <f t="shared" si="54"/>
        <v>9735</v>
      </c>
    </row>
    <row r="960" spans="1:16" ht="33.75" x14ac:dyDescent="0.25">
      <c r="A960" s="42"/>
      <c r="B960" s="50"/>
      <c r="C960" s="536" t="s">
        <v>1351</v>
      </c>
      <c r="D960" s="42"/>
      <c r="E960" s="364"/>
      <c r="F960" s="364"/>
      <c r="G960" s="166"/>
      <c r="H960" s="166"/>
      <c r="I960" s="166"/>
      <c r="J960" s="166"/>
      <c r="K960" s="166"/>
      <c r="L960" s="166"/>
      <c r="M960" s="166"/>
      <c r="N960" s="166"/>
      <c r="O960" s="166"/>
      <c r="P960" s="534">
        <f t="shared" si="54"/>
        <v>0</v>
      </c>
    </row>
    <row r="961" spans="1:16" ht="157.5" x14ac:dyDescent="0.25">
      <c r="A961" s="42">
        <v>56</v>
      </c>
      <c r="B961" s="50" t="s">
        <v>1352</v>
      </c>
      <c r="C961" s="348" t="s">
        <v>1353</v>
      </c>
      <c r="D961" s="42" t="s">
        <v>53</v>
      </c>
      <c r="E961" s="364">
        <v>952300</v>
      </c>
      <c r="F961" s="364">
        <v>1</v>
      </c>
      <c r="G961" s="166">
        <f t="shared" ref="G961:G1024" si="55">E961*F961</f>
        <v>952300</v>
      </c>
      <c r="H961" s="166"/>
      <c r="I961" s="166"/>
      <c r="J961" s="166"/>
      <c r="K961" s="166"/>
      <c r="L961" s="166"/>
      <c r="M961" s="166"/>
      <c r="N961" s="166"/>
      <c r="O961" s="166"/>
      <c r="P961" s="534">
        <f t="shared" si="54"/>
        <v>952300</v>
      </c>
    </row>
    <row r="962" spans="1:16" ht="90" x14ac:dyDescent="0.25">
      <c r="A962" s="42">
        <v>57</v>
      </c>
      <c r="B962" s="50" t="s">
        <v>1354</v>
      </c>
      <c r="C962" s="348" t="s">
        <v>1355</v>
      </c>
      <c r="D962" s="42" t="s">
        <v>1356</v>
      </c>
      <c r="E962" s="364">
        <v>65000</v>
      </c>
      <c r="F962" s="364">
        <v>1</v>
      </c>
      <c r="G962" s="166">
        <f t="shared" si="55"/>
        <v>65000</v>
      </c>
      <c r="H962" s="166"/>
      <c r="I962" s="166"/>
      <c r="J962" s="166"/>
      <c r="K962" s="166"/>
      <c r="L962" s="166"/>
      <c r="M962" s="166"/>
      <c r="N962" s="166"/>
      <c r="O962" s="166"/>
      <c r="P962" s="534">
        <f t="shared" si="54"/>
        <v>65000</v>
      </c>
    </row>
    <row r="963" spans="1:16" ht="33.75" x14ac:dyDescent="0.25">
      <c r="A963" s="42">
        <v>58</v>
      </c>
      <c r="B963" s="50" t="s">
        <v>1357</v>
      </c>
      <c r="C963" s="348" t="s">
        <v>1358</v>
      </c>
      <c r="D963" s="42" t="s">
        <v>53</v>
      </c>
      <c r="E963" s="364">
        <v>30000</v>
      </c>
      <c r="F963" s="364">
        <v>4</v>
      </c>
      <c r="G963" s="166">
        <f t="shared" si="55"/>
        <v>120000</v>
      </c>
      <c r="H963" s="166"/>
      <c r="I963" s="166"/>
      <c r="J963" s="166"/>
      <c r="K963" s="166"/>
      <c r="L963" s="166"/>
      <c r="M963" s="166"/>
      <c r="N963" s="166"/>
      <c r="O963" s="166"/>
      <c r="P963" s="534">
        <f t="shared" si="54"/>
        <v>120000</v>
      </c>
    </row>
    <row r="964" spans="1:16" ht="33.75" x14ac:dyDescent="0.25">
      <c r="A964" s="42">
        <v>59</v>
      </c>
      <c r="B964" s="50" t="s">
        <v>1359</v>
      </c>
      <c r="C964" s="348" t="s">
        <v>1360</v>
      </c>
      <c r="D964" s="42" t="s">
        <v>53</v>
      </c>
      <c r="E964" s="364">
        <v>30000</v>
      </c>
      <c r="F964" s="364">
        <v>4</v>
      </c>
      <c r="G964" s="166">
        <f t="shared" si="55"/>
        <v>120000</v>
      </c>
      <c r="H964" s="166"/>
      <c r="I964" s="166"/>
      <c r="J964" s="166"/>
      <c r="K964" s="166"/>
      <c r="L964" s="166"/>
      <c r="M964" s="166"/>
      <c r="N964" s="166"/>
      <c r="O964" s="166"/>
      <c r="P964" s="534">
        <f t="shared" si="54"/>
        <v>120000</v>
      </c>
    </row>
    <row r="965" spans="1:16" ht="45" x14ac:dyDescent="0.25">
      <c r="A965" s="42">
        <v>60</v>
      </c>
      <c r="B965" s="50" t="s">
        <v>1361</v>
      </c>
      <c r="C965" s="348" t="s">
        <v>1362</v>
      </c>
      <c r="D965" s="42" t="s">
        <v>1356</v>
      </c>
      <c r="E965" s="364">
        <v>2800</v>
      </c>
      <c r="F965" s="364">
        <v>3</v>
      </c>
      <c r="G965" s="166">
        <f t="shared" si="55"/>
        <v>8400</v>
      </c>
      <c r="H965" s="166"/>
      <c r="I965" s="166"/>
      <c r="J965" s="166"/>
      <c r="K965" s="166"/>
      <c r="L965" s="166"/>
      <c r="M965" s="166"/>
      <c r="N965" s="166"/>
      <c r="O965" s="166"/>
      <c r="P965" s="534">
        <f t="shared" si="54"/>
        <v>8400</v>
      </c>
    </row>
    <row r="966" spans="1:16" ht="101.25" x14ac:dyDescent="0.25">
      <c r="A966" s="42">
        <v>62</v>
      </c>
      <c r="B966" s="50" t="s">
        <v>1363</v>
      </c>
      <c r="C966" s="348" t="s">
        <v>1364</v>
      </c>
      <c r="D966" s="42" t="s">
        <v>1356</v>
      </c>
      <c r="E966" s="364">
        <v>78000</v>
      </c>
      <c r="F966" s="364">
        <v>1</v>
      </c>
      <c r="G966" s="166">
        <f t="shared" si="55"/>
        <v>78000</v>
      </c>
      <c r="H966" s="166"/>
      <c r="I966" s="166"/>
      <c r="J966" s="166"/>
      <c r="K966" s="166"/>
      <c r="L966" s="166"/>
      <c r="M966" s="166"/>
      <c r="N966" s="166"/>
      <c r="O966" s="166"/>
      <c r="P966" s="534">
        <f t="shared" si="54"/>
        <v>78000</v>
      </c>
    </row>
    <row r="967" spans="1:16" ht="33.75" x14ac:dyDescent="0.25">
      <c r="A967" s="42">
        <v>63</v>
      </c>
      <c r="B967" s="50" t="s">
        <v>1365</v>
      </c>
      <c r="C967" s="348" t="s">
        <v>1366</v>
      </c>
      <c r="D967" s="42" t="s">
        <v>53</v>
      </c>
      <c r="E967" s="364">
        <v>38000</v>
      </c>
      <c r="F967" s="364">
        <v>1</v>
      </c>
      <c r="G967" s="166">
        <f t="shared" si="55"/>
        <v>38000</v>
      </c>
      <c r="H967" s="166"/>
      <c r="I967" s="166"/>
      <c r="J967" s="166"/>
      <c r="K967" s="166"/>
      <c r="L967" s="166"/>
      <c r="M967" s="166"/>
      <c r="N967" s="166"/>
      <c r="O967" s="166"/>
      <c r="P967" s="534">
        <f t="shared" si="54"/>
        <v>38000</v>
      </c>
    </row>
    <row r="968" spans="1:16" ht="56.25" x14ac:dyDescent="0.25">
      <c r="A968" s="42">
        <v>64</v>
      </c>
      <c r="B968" s="50" t="s">
        <v>1367</v>
      </c>
      <c r="C968" s="348" t="s">
        <v>1368</v>
      </c>
      <c r="D968" s="42" t="s">
        <v>53</v>
      </c>
      <c r="E968" s="364">
        <v>37000</v>
      </c>
      <c r="F968" s="364">
        <v>1</v>
      </c>
      <c r="G968" s="166">
        <f t="shared" si="55"/>
        <v>37000</v>
      </c>
      <c r="H968" s="166"/>
      <c r="I968" s="166"/>
      <c r="J968" s="166"/>
      <c r="K968" s="166"/>
      <c r="L968" s="166"/>
      <c r="M968" s="166"/>
      <c r="N968" s="166"/>
      <c r="O968" s="166"/>
      <c r="P968" s="534">
        <f t="shared" si="54"/>
        <v>37000</v>
      </c>
    </row>
    <row r="969" spans="1:16" ht="56.25" x14ac:dyDescent="0.25">
      <c r="A969" s="42">
        <v>65</v>
      </c>
      <c r="B969" s="50" t="s">
        <v>1286</v>
      </c>
      <c r="C969" s="348" t="s">
        <v>1369</v>
      </c>
      <c r="D969" s="42" t="s">
        <v>1356</v>
      </c>
      <c r="E969" s="364">
        <v>34000</v>
      </c>
      <c r="F969" s="364">
        <v>1</v>
      </c>
      <c r="G969" s="166">
        <f t="shared" si="55"/>
        <v>34000</v>
      </c>
      <c r="H969" s="166"/>
      <c r="I969" s="166"/>
      <c r="J969" s="166"/>
      <c r="K969" s="166"/>
      <c r="L969" s="166"/>
      <c r="M969" s="166"/>
      <c r="N969" s="166"/>
      <c r="O969" s="166"/>
      <c r="P969" s="534">
        <f t="shared" si="54"/>
        <v>34000</v>
      </c>
    </row>
    <row r="970" spans="1:16" ht="22.5" x14ac:dyDescent="0.25">
      <c r="A970" s="42">
        <v>66</v>
      </c>
      <c r="B970" s="50" t="s">
        <v>1370</v>
      </c>
      <c r="C970" s="348" t="s">
        <v>1371</v>
      </c>
      <c r="D970" s="42" t="s">
        <v>1372</v>
      </c>
      <c r="E970" s="364">
        <v>28500</v>
      </c>
      <c r="F970" s="364">
        <v>1</v>
      </c>
      <c r="G970" s="166">
        <f t="shared" si="55"/>
        <v>28500</v>
      </c>
      <c r="H970" s="166"/>
      <c r="I970" s="166"/>
      <c r="J970" s="166"/>
      <c r="K970" s="166"/>
      <c r="L970" s="166"/>
      <c r="M970" s="166"/>
      <c r="N970" s="166"/>
      <c r="O970" s="166"/>
      <c r="P970" s="534">
        <f t="shared" ref="P970:P1032" si="56">G970+I970+K970+M970+O970</f>
        <v>28500</v>
      </c>
    </row>
    <row r="971" spans="1:16" ht="33.75" x14ac:dyDescent="0.25">
      <c r="A971" s="42">
        <v>67</v>
      </c>
      <c r="B971" s="50" t="s">
        <v>1286</v>
      </c>
      <c r="C971" s="348" t="s">
        <v>1373</v>
      </c>
      <c r="D971" s="42" t="s">
        <v>1356</v>
      </c>
      <c r="E971" s="364">
        <v>26000</v>
      </c>
      <c r="F971" s="364">
        <v>1</v>
      </c>
      <c r="G971" s="166">
        <f t="shared" si="55"/>
        <v>26000</v>
      </c>
      <c r="H971" s="166"/>
      <c r="I971" s="166"/>
      <c r="J971" s="166"/>
      <c r="K971" s="166"/>
      <c r="L971" s="166"/>
      <c r="M971" s="166"/>
      <c r="N971" s="166"/>
      <c r="O971" s="166"/>
      <c r="P971" s="534">
        <f t="shared" si="56"/>
        <v>26000</v>
      </c>
    </row>
    <row r="972" spans="1:16" ht="33.75" x14ac:dyDescent="0.25">
      <c r="A972" s="42">
        <v>68</v>
      </c>
      <c r="B972" s="50" t="s">
        <v>1286</v>
      </c>
      <c r="C972" s="348" t="s">
        <v>1374</v>
      </c>
      <c r="D972" s="42" t="s">
        <v>1372</v>
      </c>
      <c r="E972" s="364">
        <v>7000</v>
      </c>
      <c r="F972" s="364">
        <v>1</v>
      </c>
      <c r="G972" s="166">
        <f t="shared" si="55"/>
        <v>7000</v>
      </c>
      <c r="H972" s="166"/>
      <c r="I972" s="166"/>
      <c r="J972" s="166"/>
      <c r="K972" s="166"/>
      <c r="L972" s="166"/>
      <c r="M972" s="166"/>
      <c r="N972" s="166"/>
      <c r="O972" s="166"/>
      <c r="P972" s="534">
        <f t="shared" si="56"/>
        <v>7000</v>
      </c>
    </row>
    <row r="973" spans="1:16" ht="22.5" x14ac:dyDescent="0.25">
      <c r="A973" s="42">
        <v>69</v>
      </c>
      <c r="B973" s="50" t="s">
        <v>1286</v>
      </c>
      <c r="C973" s="348" t="s">
        <v>1375</v>
      </c>
      <c r="D973" s="42" t="s">
        <v>1372</v>
      </c>
      <c r="E973" s="364">
        <v>12000</v>
      </c>
      <c r="F973" s="364">
        <v>1</v>
      </c>
      <c r="G973" s="166">
        <f t="shared" si="55"/>
        <v>12000</v>
      </c>
      <c r="H973" s="166"/>
      <c r="I973" s="166"/>
      <c r="J973" s="166"/>
      <c r="K973" s="166"/>
      <c r="L973" s="166"/>
      <c r="M973" s="166"/>
      <c r="N973" s="166"/>
      <c r="O973" s="166"/>
      <c r="P973" s="534">
        <f t="shared" si="56"/>
        <v>12000</v>
      </c>
    </row>
    <row r="974" spans="1:16" ht="123.75" x14ac:dyDescent="0.25">
      <c r="A974" s="42">
        <v>70</v>
      </c>
      <c r="B974" s="50" t="s">
        <v>1286</v>
      </c>
      <c r="C974" s="348" t="s">
        <v>1376</v>
      </c>
      <c r="D974" s="42" t="s">
        <v>1356</v>
      </c>
      <c r="E974" s="364">
        <v>72000</v>
      </c>
      <c r="F974" s="364">
        <v>1</v>
      </c>
      <c r="G974" s="166">
        <f t="shared" si="55"/>
        <v>72000</v>
      </c>
      <c r="H974" s="166"/>
      <c r="I974" s="166"/>
      <c r="J974" s="166"/>
      <c r="K974" s="166"/>
      <c r="L974" s="166"/>
      <c r="M974" s="166"/>
      <c r="N974" s="166"/>
      <c r="O974" s="166"/>
      <c r="P974" s="534">
        <f t="shared" si="56"/>
        <v>72000</v>
      </c>
    </row>
    <row r="975" spans="1:16" ht="56.25" x14ac:dyDescent="0.25">
      <c r="A975" s="42"/>
      <c r="B975" s="50"/>
      <c r="C975" s="536" t="s">
        <v>1377</v>
      </c>
      <c r="D975" s="42"/>
      <c r="E975" s="364"/>
      <c r="F975" s="364"/>
      <c r="G975" s="166"/>
      <c r="H975" s="166"/>
      <c r="I975" s="166"/>
      <c r="J975" s="166"/>
      <c r="K975" s="166"/>
      <c r="L975" s="166"/>
      <c r="M975" s="166"/>
      <c r="N975" s="166"/>
      <c r="O975" s="166"/>
      <c r="P975" s="534">
        <f t="shared" si="56"/>
        <v>0</v>
      </c>
    </row>
    <row r="976" spans="1:16" ht="45" x14ac:dyDescent="0.25">
      <c r="A976" s="42">
        <v>71</v>
      </c>
      <c r="B976" s="50" t="s">
        <v>1378</v>
      </c>
      <c r="C976" s="348" t="s">
        <v>1379</v>
      </c>
      <c r="D976" s="42" t="s">
        <v>1372</v>
      </c>
      <c r="E976" s="364">
        <v>360000</v>
      </c>
      <c r="F976" s="364">
        <v>1</v>
      </c>
      <c r="G976" s="166">
        <f t="shared" si="55"/>
        <v>360000</v>
      </c>
      <c r="H976" s="166"/>
      <c r="I976" s="166"/>
      <c r="J976" s="166"/>
      <c r="K976" s="166"/>
      <c r="L976" s="166"/>
      <c r="M976" s="166"/>
      <c r="N976" s="166"/>
      <c r="O976" s="166"/>
      <c r="P976" s="534">
        <f t="shared" si="56"/>
        <v>360000</v>
      </c>
    </row>
    <row r="977" spans="1:16" ht="22.5" x14ac:dyDescent="0.25">
      <c r="A977" s="42">
        <v>72</v>
      </c>
      <c r="B977" s="50" t="s">
        <v>1380</v>
      </c>
      <c r="C977" s="348" t="s">
        <v>1381</v>
      </c>
      <c r="D977" s="42" t="s">
        <v>1356</v>
      </c>
      <c r="E977" s="364">
        <v>37000</v>
      </c>
      <c r="F977" s="364">
        <v>1</v>
      </c>
      <c r="G977" s="166">
        <f t="shared" si="55"/>
        <v>37000</v>
      </c>
      <c r="H977" s="166"/>
      <c r="I977" s="166"/>
      <c r="J977" s="166"/>
      <c r="K977" s="166"/>
      <c r="L977" s="166"/>
      <c r="M977" s="166"/>
      <c r="N977" s="166"/>
      <c r="O977" s="166"/>
      <c r="P977" s="534">
        <f t="shared" si="56"/>
        <v>37000</v>
      </c>
    </row>
    <row r="978" spans="1:16" ht="22.5" x14ac:dyDescent="0.25">
      <c r="A978" s="42">
        <v>73</v>
      </c>
      <c r="B978" s="50" t="s">
        <v>1382</v>
      </c>
      <c r="C978" s="348" t="s">
        <v>1383</v>
      </c>
      <c r="D978" s="42" t="s">
        <v>1356</v>
      </c>
      <c r="E978" s="364">
        <v>38000</v>
      </c>
      <c r="F978" s="364">
        <v>1</v>
      </c>
      <c r="G978" s="166">
        <f t="shared" si="55"/>
        <v>38000</v>
      </c>
      <c r="H978" s="166"/>
      <c r="I978" s="166"/>
      <c r="J978" s="166"/>
      <c r="K978" s="166"/>
      <c r="L978" s="166"/>
      <c r="M978" s="166"/>
      <c r="N978" s="166"/>
      <c r="O978" s="166"/>
      <c r="P978" s="534">
        <f t="shared" si="56"/>
        <v>38000</v>
      </c>
    </row>
    <row r="979" spans="1:16" ht="22.5" x14ac:dyDescent="0.25">
      <c r="A979" s="42">
        <v>74</v>
      </c>
      <c r="B979" s="50" t="s">
        <v>1384</v>
      </c>
      <c r="C979" s="348" t="s">
        <v>1385</v>
      </c>
      <c r="D979" s="42" t="s">
        <v>1356</v>
      </c>
      <c r="E979" s="364">
        <v>27800</v>
      </c>
      <c r="F979" s="364">
        <v>1</v>
      </c>
      <c r="G979" s="166">
        <f t="shared" si="55"/>
        <v>27800</v>
      </c>
      <c r="H979" s="166"/>
      <c r="I979" s="166"/>
      <c r="J979" s="166"/>
      <c r="K979" s="166"/>
      <c r="L979" s="166"/>
      <c r="M979" s="166"/>
      <c r="N979" s="166"/>
      <c r="O979" s="166"/>
      <c r="P979" s="534">
        <f t="shared" si="56"/>
        <v>27800</v>
      </c>
    </row>
    <row r="980" spans="1:16" ht="22.5" x14ac:dyDescent="0.25">
      <c r="A980" s="42">
        <v>75</v>
      </c>
      <c r="B980" s="50" t="s">
        <v>1386</v>
      </c>
      <c r="C980" s="348" t="s">
        <v>1387</v>
      </c>
      <c r="D980" s="42" t="s">
        <v>1356</v>
      </c>
      <c r="E980" s="364">
        <v>27800</v>
      </c>
      <c r="F980" s="364">
        <v>1</v>
      </c>
      <c r="G980" s="166">
        <f t="shared" si="55"/>
        <v>27800</v>
      </c>
      <c r="H980" s="166"/>
      <c r="I980" s="166"/>
      <c r="J980" s="166"/>
      <c r="K980" s="166"/>
      <c r="L980" s="166"/>
      <c r="M980" s="166"/>
      <c r="N980" s="166"/>
      <c r="O980" s="166"/>
      <c r="P980" s="534">
        <f t="shared" si="56"/>
        <v>27800</v>
      </c>
    </row>
    <row r="981" spans="1:16" ht="22.5" x14ac:dyDescent="0.25">
      <c r="A981" s="42"/>
      <c r="B981" s="50" t="s">
        <v>1388</v>
      </c>
      <c r="C981" s="536" t="s">
        <v>1389</v>
      </c>
      <c r="D981" s="42"/>
      <c r="E981" s="364"/>
      <c r="F981" s="364"/>
      <c r="G981" s="166"/>
      <c r="H981" s="166"/>
      <c r="I981" s="166"/>
      <c r="J981" s="166"/>
      <c r="K981" s="166"/>
      <c r="L981" s="166"/>
      <c r="M981" s="166"/>
      <c r="N981" s="166"/>
      <c r="O981" s="166"/>
      <c r="P981" s="534">
        <f t="shared" si="56"/>
        <v>0</v>
      </c>
    </row>
    <row r="982" spans="1:16" ht="191.25" x14ac:dyDescent="0.25">
      <c r="A982" s="42">
        <v>76</v>
      </c>
      <c r="B982" s="50" t="s">
        <v>1286</v>
      </c>
      <c r="C982" s="348" t="s">
        <v>1390</v>
      </c>
      <c r="D982" s="42" t="s">
        <v>53</v>
      </c>
      <c r="E982" s="364">
        <v>253000</v>
      </c>
      <c r="F982" s="364">
        <v>1</v>
      </c>
      <c r="G982" s="166">
        <f t="shared" si="55"/>
        <v>253000</v>
      </c>
      <c r="H982" s="166"/>
      <c r="I982" s="166"/>
      <c r="J982" s="166"/>
      <c r="K982" s="166"/>
      <c r="L982" s="166"/>
      <c r="M982" s="166"/>
      <c r="N982" s="166"/>
      <c r="O982" s="166"/>
      <c r="P982" s="534">
        <f t="shared" si="56"/>
        <v>253000</v>
      </c>
    </row>
    <row r="983" spans="1:16" ht="67.5" x14ac:dyDescent="0.25">
      <c r="A983" s="42">
        <v>77</v>
      </c>
      <c r="B983" s="50" t="s">
        <v>1286</v>
      </c>
      <c r="C983" s="348" t="s">
        <v>1391</v>
      </c>
      <c r="D983" s="42" t="s">
        <v>1356</v>
      </c>
      <c r="E983" s="364">
        <v>36000</v>
      </c>
      <c r="F983" s="364">
        <v>2</v>
      </c>
      <c r="G983" s="166">
        <f t="shared" si="55"/>
        <v>72000</v>
      </c>
      <c r="H983" s="166"/>
      <c r="I983" s="166"/>
      <c r="J983" s="166"/>
      <c r="K983" s="166"/>
      <c r="L983" s="166"/>
      <c r="M983" s="166"/>
      <c r="N983" s="166"/>
      <c r="O983" s="166"/>
      <c r="P983" s="534">
        <f t="shared" si="56"/>
        <v>72000</v>
      </c>
    </row>
    <row r="984" spans="1:16" ht="180" x14ac:dyDescent="0.25">
      <c r="A984" s="42">
        <v>78</v>
      </c>
      <c r="B984" s="50" t="s">
        <v>1286</v>
      </c>
      <c r="C984" s="348" t="s">
        <v>1392</v>
      </c>
      <c r="D984" s="42"/>
      <c r="E984" s="364">
        <v>24000</v>
      </c>
      <c r="F984" s="364">
        <v>1</v>
      </c>
      <c r="G984" s="166">
        <f t="shared" si="55"/>
        <v>24000</v>
      </c>
      <c r="H984" s="166"/>
      <c r="I984" s="166"/>
      <c r="J984" s="166"/>
      <c r="K984" s="166"/>
      <c r="L984" s="166"/>
      <c r="M984" s="166"/>
      <c r="N984" s="166"/>
      <c r="O984" s="166"/>
      <c r="P984" s="534">
        <f t="shared" si="56"/>
        <v>24000</v>
      </c>
    </row>
    <row r="985" spans="1:16" ht="22.5" x14ac:dyDescent="0.25">
      <c r="A985" s="42">
        <v>79</v>
      </c>
      <c r="B985" s="50" t="s">
        <v>1286</v>
      </c>
      <c r="C985" s="348" t="s">
        <v>1393</v>
      </c>
      <c r="D985" s="42" t="s">
        <v>53</v>
      </c>
      <c r="E985" s="364">
        <v>7000</v>
      </c>
      <c r="F985" s="364">
        <v>3</v>
      </c>
      <c r="G985" s="166">
        <f t="shared" si="55"/>
        <v>21000</v>
      </c>
      <c r="H985" s="166"/>
      <c r="I985" s="166"/>
      <c r="J985" s="166"/>
      <c r="K985" s="166"/>
      <c r="L985" s="166"/>
      <c r="M985" s="166"/>
      <c r="N985" s="166"/>
      <c r="O985" s="166"/>
      <c r="P985" s="534">
        <f t="shared" si="56"/>
        <v>21000</v>
      </c>
    </row>
    <row r="986" spans="1:16" ht="33.75" x14ac:dyDescent="0.25">
      <c r="A986" s="42">
        <v>80</v>
      </c>
      <c r="B986" s="50" t="s">
        <v>1286</v>
      </c>
      <c r="C986" s="348" t="s">
        <v>1374</v>
      </c>
      <c r="D986" s="42" t="s">
        <v>53</v>
      </c>
      <c r="E986" s="364">
        <v>6000</v>
      </c>
      <c r="F986" s="364">
        <v>3</v>
      </c>
      <c r="G986" s="166">
        <f t="shared" si="55"/>
        <v>18000</v>
      </c>
      <c r="H986" s="166"/>
      <c r="I986" s="166"/>
      <c r="J986" s="166"/>
      <c r="K986" s="166"/>
      <c r="L986" s="166"/>
      <c r="M986" s="166"/>
      <c r="N986" s="166"/>
      <c r="O986" s="166"/>
      <c r="P986" s="534">
        <f t="shared" si="56"/>
        <v>18000</v>
      </c>
    </row>
    <row r="987" spans="1:16" ht="101.25" x14ac:dyDescent="0.25">
      <c r="A987" s="42">
        <v>81</v>
      </c>
      <c r="B987" s="50" t="s">
        <v>1286</v>
      </c>
      <c r="C987" s="348" t="s">
        <v>1394</v>
      </c>
      <c r="D987" s="42" t="s">
        <v>1356</v>
      </c>
      <c r="E987" s="364">
        <v>10900</v>
      </c>
      <c r="F987" s="364">
        <v>2</v>
      </c>
      <c r="G987" s="166">
        <f t="shared" si="55"/>
        <v>21800</v>
      </c>
      <c r="H987" s="166"/>
      <c r="I987" s="166"/>
      <c r="J987" s="166"/>
      <c r="K987" s="166"/>
      <c r="L987" s="166"/>
      <c r="M987" s="166"/>
      <c r="N987" s="166"/>
      <c r="O987" s="166"/>
      <c r="P987" s="534">
        <f t="shared" si="56"/>
        <v>21800</v>
      </c>
    </row>
    <row r="988" spans="1:16" ht="45" x14ac:dyDescent="0.25">
      <c r="A988" s="42">
        <v>82</v>
      </c>
      <c r="B988" s="50" t="s">
        <v>1286</v>
      </c>
      <c r="C988" s="348" t="s">
        <v>1395</v>
      </c>
      <c r="D988" s="42" t="s">
        <v>53</v>
      </c>
      <c r="E988" s="364">
        <v>8000</v>
      </c>
      <c r="F988" s="364">
        <v>1</v>
      </c>
      <c r="G988" s="166">
        <f t="shared" si="55"/>
        <v>8000</v>
      </c>
      <c r="H988" s="166"/>
      <c r="I988" s="166"/>
      <c r="J988" s="166"/>
      <c r="K988" s="166"/>
      <c r="L988" s="166"/>
      <c r="M988" s="166"/>
      <c r="N988" s="166"/>
      <c r="O988" s="166"/>
      <c r="P988" s="534">
        <f t="shared" si="56"/>
        <v>8000</v>
      </c>
    </row>
    <row r="989" spans="1:16" ht="45" x14ac:dyDescent="0.25">
      <c r="A989" s="42">
        <v>83</v>
      </c>
      <c r="B989" s="50" t="s">
        <v>1286</v>
      </c>
      <c r="C989" s="348" t="s">
        <v>1396</v>
      </c>
      <c r="D989" s="42" t="s">
        <v>1356</v>
      </c>
      <c r="E989" s="364">
        <v>2100</v>
      </c>
      <c r="F989" s="364">
        <v>2</v>
      </c>
      <c r="G989" s="166">
        <f t="shared" si="55"/>
        <v>4200</v>
      </c>
      <c r="H989" s="166"/>
      <c r="I989" s="166"/>
      <c r="J989" s="166"/>
      <c r="K989" s="166"/>
      <c r="L989" s="166"/>
      <c r="M989" s="166"/>
      <c r="N989" s="166"/>
      <c r="O989" s="166"/>
      <c r="P989" s="534">
        <f t="shared" si="56"/>
        <v>4200</v>
      </c>
    </row>
    <row r="990" spans="1:16" x14ac:dyDescent="0.25">
      <c r="A990" s="42">
        <v>84</v>
      </c>
      <c r="B990" s="50" t="s">
        <v>1286</v>
      </c>
      <c r="C990" s="348" t="s">
        <v>1397</v>
      </c>
      <c r="D990" s="42" t="s">
        <v>1356</v>
      </c>
      <c r="E990" s="364">
        <v>3000</v>
      </c>
      <c r="F990" s="364">
        <v>1</v>
      </c>
      <c r="G990" s="166">
        <f t="shared" si="55"/>
        <v>3000</v>
      </c>
      <c r="H990" s="166"/>
      <c r="I990" s="166"/>
      <c r="J990" s="166"/>
      <c r="K990" s="166"/>
      <c r="L990" s="166"/>
      <c r="M990" s="166"/>
      <c r="N990" s="166"/>
      <c r="O990" s="166"/>
      <c r="P990" s="534">
        <f t="shared" si="56"/>
        <v>3000</v>
      </c>
    </row>
    <row r="991" spans="1:16" ht="33.75" x14ac:dyDescent="0.25">
      <c r="A991" s="42">
        <v>85</v>
      </c>
      <c r="B991" s="50" t="s">
        <v>1286</v>
      </c>
      <c r="C991" s="348" t="s">
        <v>1398</v>
      </c>
      <c r="D991" s="42" t="s">
        <v>53</v>
      </c>
      <c r="E991" s="364">
        <v>1500</v>
      </c>
      <c r="F991" s="364">
        <v>5</v>
      </c>
      <c r="G991" s="166">
        <f t="shared" si="55"/>
        <v>7500</v>
      </c>
      <c r="H991" s="166"/>
      <c r="I991" s="166"/>
      <c r="J991" s="166"/>
      <c r="K991" s="166"/>
      <c r="L991" s="166"/>
      <c r="M991" s="166"/>
      <c r="N991" s="166"/>
      <c r="O991" s="166"/>
      <c r="P991" s="534">
        <f t="shared" si="56"/>
        <v>7500</v>
      </c>
    </row>
    <row r="992" spans="1:16" ht="22.5" x14ac:dyDescent="0.25">
      <c r="A992" s="42">
        <v>86</v>
      </c>
      <c r="B992" s="50" t="s">
        <v>1399</v>
      </c>
      <c r="C992" s="348" t="s">
        <v>1400</v>
      </c>
      <c r="D992" s="42" t="s">
        <v>53</v>
      </c>
      <c r="E992" s="364">
        <v>11000</v>
      </c>
      <c r="F992" s="364">
        <v>1</v>
      </c>
      <c r="G992" s="166">
        <f t="shared" si="55"/>
        <v>11000</v>
      </c>
      <c r="H992" s="166"/>
      <c r="I992" s="166"/>
      <c r="J992" s="166"/>
      <c r="K992" s="166"/>
      <c r="L992" s="166"/>
      <c r="M992" s="166"/>
      <c r="N992" s="166"/>
      <c r="O992" s="166"/>
      <c r="P992" s="534">
        <f t="shared" si="56"/>
        <v>11000</v>
      </c>
    </row>
    <row r="993" spans="1:16" ht="236.25" x14ac:dyDescent="0.25">
      <c r="A993" s="42">
        <v>87</v>
      </c>
      <c r="B993" s="50" t="s">
        <v>1401</v>
      </c>
      <c r="C993" s="348" t="s">
        <v>1402</v>
      </c>
      <c r="D993" s="42" t="s">
        <v>53</v>
      </c>
      <c r="E993" s="364">
        <v>1785075</v>
      </c>
      <c r="F993" s="364">
        <v>2</v>
      </c>
      <c r="G993" s="166">
        <f t="shared" si="55"/>
        <v>3570150</v>
      </c>
      <c r="H993" s="166"/>
      <c r="I993" s="166"/>
      <c r="J993" s="166"/>
      <c r="K993" s="166"/>
      <c r="L993" s="166"/>
      <c r="M993" s="166"/>
      <c r="N993" s="166"/>
      <c r="O993" s="166"/>
      <c r="P993" s="534">
        <f t="shared" si="56"/>
        <v>3570150</v>
      </c>
    </row>
    <row r="994" spans="1:16" ht="135" x14ac:dyDescent="0.25">
      <c r="A994" s="42">
        <v>88</v>
      </c>
      <c r="B994" s="50" t="s">
        <v>1403</v>
      </c>
      <c r="C994" s="348" t="s">
        <v>1404</v>
      </c>
      <c r="D994" s="42" t="s">
        <v>53</v>
      </c>
      <c r="E994" s="364">
        <v>431000</v>
      </c>
      <c r="F994" s="364">
        <v>3</v>
      </c>
      <c r="G994" s="166">
        <f t="shared" si="55"/>
        <v>1293000</v>
      </c>
      <c r="H994" s="166"/>
      <c r="I994" s="166"/>
      <c r="J994" s="166"/>
      <c r="K994" s="166"/>
      <c r="L994" s="166"/>
      <c r="M994" s="166"/>
      <c r="N994" s="166"/>
      <c r="O994" s="166"/>
      <c r="P994" s="534">
        <f t="shared" si="56"/>
        <v>1293000</v>
      </c>
    </row>
    <row r="995" spans="1:16" ht="33.75" x14ac:dyDescent="0.25">
      <c r="A995" s="42">
        <v>89</v>
      </c>
      <c r="B995" s="50" t="s">
        <v>1286</v>
      </c>
      <c r="C995" s="348" t="s">
        <v>1405</v>
      </c>
      <c r="D995" s="42" t="s">
        <v>53</v>
      </c>
      <c r="E995" s="364">
        <v>47000</v>
      </c>
      <c r="F995" s="364">
        <v>3</v>
      </c>
      <c r="G995" s="166">
        <f t="shared" si="55"/>
        <v>141000</v>
      </c>
      <c r="H995" s="166"/>
      <c r="I995" s="166"/>
      <c r="J995" s="166"/>
      <c r="K995" s="166"/>
      <c r="L995" s="166"/>
      <c r="M995" s="166"/>
      <c r="N995" s="166"/>
      <c r="O995" s="166"/>
      <c r="P995" s="534">
        <f t="shared" si="56"/>
        <v>141000</v>
      </c>
    </row>
    <row r="996" spans="1:16" ht="33.75" x14ac:dyDescent="0.25">
      <c r="A996" s="42"/>
      <c r="B996" s="50" t="s">
        <v>1147</v>
      </c>
      <c r="C996" s="536" t="s">
        <v>1406</v>
      </c>
      <c r="D996" s="42"/>
      <c r="E996" s="364"/>
      <c r="F996" s="364"/>
      <c r="G996" s="166"/>
      <c r="H996" s="166"/>
      <c r="I996" s="166"/>
      <c r="J996" s="166"/>
      <c r="K996" s="166"/>
      <c r="L996" s="166"/>
      <c r="M996" s="166"/>
      <c r="N996" s="166"/>
      <c r="O996" s="166"/>
      <c r="P996" s="534">
        <f t="shared" si="56"/>
        <v>0</v>
      </c>
    </row>
    <row r="997" spans="1:16" ht="168.75" x14ac:dyDescent="0.25">
      <c r="A997" s="42">
        <v>90</v>
      </c>
      <c r="B997" s="50" t="s">
        <v>1286</v>
      </c>
      <c r="C997" s="348" t="s">
        <v>1407</v>
      </c>
      <c r="D997" s="42" t="s">
        <v>53</v>
      </c>
      <c r="E997" s="364">
        <v>575500</v>
      </c>
      <c r="F997" s="364">
        <v>1</v>
      </c>
      <c r="G997" s="166">
        <f t="shared" si="55"/>
        <v>575500</v>
      </c>
      <c r="H997" s="166"/>
      <c r="I997" s="166"/>
      <c r="J997" s="166"/>
      <c r="K997" s="166"/>
      <c r="L997" s="166"/>
      <c r="M997" s="166"/>
      <c r="N997" s="166"/>
      <c r="O997" s="166"/>
      <c r="P997" s="534">
        <f t="shared" si="56"/>
        <v>575500</v>
      </c>
    </row>
    <row r="998" spans="1:16" ht="90" x14ac:dyDescent="0.25">
      <c r="A998" s="42">
        <v>92</v>
      </c>
      <c r="B998" s="50" t="s">
        <v>1352</v>
      </c>
      <c r="C998" s="348" t="s">
        <v>1408</v>
      </c>
      <c r="D998" s="42" t="s">
        <v>1409</v>
      </c>
      <c r="E998" s="364">
        <v>30000</v>
      </c>
      <c r="F998" s="364">
        <v>1</v>
      </c>
      <c r="G998" s="166">
        <f t="shared" si="55"/>
        <v>30000</v>
      </c>
      <c r="H998" s="166"/>
      <c r="I998" s="166"/>
      <c r="J998" s="166"/>
      <c r="K998" s="166"/>
      <c r="L998" s="166"/>
      <c r="M998" s="166"/>
      <c r="N998" s="166"/>
      <c r="O998" s="166"/>
      <c r="P998" s="534">
        <f t="shared" si="56"/>
        <v>30000</v>
      </c>
    </row>
    <row r="999" spans="1:16" ht="33.75" x14ac:dyDescent="0.25">
      <c r="A999" s="42">
        <v>93</v>
      </c>
      <c r="B999" s="50" t="s">
        <v>1410</v>
      </c>
      <c r="C999" s="348" t="s">
        <v>1411</v>
      </c>
      <c r="D999" s="42" t="s">
        <v>53</v>
      </c>
      <c r="E999" s="364">
        <v>12550</v>
      </c>
      <c r="F999" s="364">
        <v>3</v>
      </c>
      <c r="G999" s="166">
        <f t="shared" si="55"/>
        <v>37650</v>
      </c>
      <c r="H999" s="166"/>
      <c r="I999" s="166"/>
      <c r="J999" s="166"/>
      <c r="K999" s="166"/>
      <c r="L999" s="166"/>
      <c r="M999" s="166"/>
      <c r="N999" s="166"/>
      <c r="O999" s="166"/>
      <c r="P999" s="534">
        <f t="shared" si="56"/>
        <v>37650</v>
      </c>
    </row>
    <row r="1000" spans="1:16" ht="33.75" x14ac:dyDescent="0.25">
      <c r="A1000" s="42">
        <v>94</v>
      </c>
      <c r="B1000" s="50" t="s">
        <v>1354</v>
      </c>
      <c r="C1000" s="348" t="s">
        <v>1412</v>
      </c>
      <c r="D1000" s="42" t="s">
        <v>53</v>
      </c>
      <c r="E1000" s="364">
        <v>12550</v>
      </c>
      <c r="F1000" s="364">
        <v>4</v>
      </c>
      <c r="G1000" s="166">
        <f t="shared" si="55"/>
        <v>50200</v>
      </c>
      <c r="H1000" s="166"/>
      <c r="I1000" s="166"/>
      <c r="J1000" s="166"/>
      <c r="K1000" s="166"/>
      <c r="L1000" s="166"/>
      <c r="M1000" s="166"/>
      <c r="N1000" s="166"/>
      <c r="O1000" s="166"/>
      <c r="P1000" s="534">
        <f t="shared" si="56"/>
        <v>50200</v>
      </c>
    </row>
    <row r="1001" spans="1:16" ht="45" x14ac:dyDescent="0.25">
      <c r="A1001" s="42">
        <v>95</v>
      </c>
      <c r="B1001" s="50" t="s">
        <v>1357</v>
      </c>
      <c r="C1001" s="348" t="s">
        <v>1362</v>
      </c>
      <c r="D1001" s="42" t="s">
        <v>1409</v>
      </c>
      <c r="E1001" s="364">
        <v>2667</v>
      </c>
      <c r="F1001" s="364">
        <v>3</v>
      </c>
      <c r="G1001" s="166">
        <f t="shared" si="55"/>
        <v>8001</v>
      </c>
      <c r="H1001" s="166"/>
      <c r="I1001" s="166"/>
      <c r="J1001" s="166"/>
      <c r="K1001" s="166"/>
      <c r="L1001" s="166"/>
      <c r="M1001" s="166"/>
      <c r="N1001" s="166"/>
      <c r="O1001" s="166"/>
      <c r="P1001" s="534">
        <f t="shared" si="56"/>
        <v>8001</v>
      </c>
    </row>
    <row r="1002" spans="1:16" ht="67.5" x14ac:dyDescent="0.25">
      <c r="A1002" s="42">
        <v>96</v>
      </c>
      <c r="B1002" s="50" t="s">
        <v>1359</v>
      </c>
      <c r="C1002" s="348" t="s">
        <v>1413</v>
      </c>
      <c r="D1002" s="42" t="s">
        <v>53</v>
      </c>
      <c r="E1002" s="364">
        <v>45000</v>
      </c>
      <c r="F1002" s="364">
        <v>1</v>
      </c>
      <c r="G1002" s="166">
        <f t="shared" si="55"/>
        <v>45000</v>
      </c>
      <c r="H1002" s="166"/>
      <c r="I1002" s="166"/>
      <c r="J1002" s="166"/>
      <c r="K1002" s="166"/>
      <c r="L1002" s="166"/>
      <c r="M1002" s="166"/>
      <c r="N1002" s="166"/>
      <c r="O1002" s="166"/>
      <c r="P1002" s="534">
        <f t="shared" si="56"/>
        <v>45000</v>
      </c>
    </row>
    <row r="1003" spans="1:16" ht="90" x14ac:dyDescent="0.25">
      <c r="A1003" s="42">
        <v>97</v>
      </c>
      <c r="B1003" s="50" t="s">
        <v>1361</v>
      </c>
      <c r="C1003" s="348" t="s">
        <v>1414</v>
      </c>
      <c r="D1003" s="42" t="s">
        <v>1409</v>
      </c>
      <c r="E1003" s="364">
        <v>85000</v>
      </c>
      <c r="F1003" s="364">
        <v>1</v>
      </c>
      <c r="G1003" s="166">
        <f t="shared" si="55"/>
        <v>85000</v>
      </c>
      <c r="H1003" s="166"/>
      <c r="I1003" s="166"/>
      <c r="J1003" s="166"/>
      <c r="K1003" s="166"/>
      <c r="L1003" s="166"/>
      <c r="M1003" s="166"/>
      <c r="N1003" s="166"/>
      <c r="O1003" s="166"/>
      <c r="P1003" s="534">
        <f t="shared" si="56"/>
        <v>85000</v>
      </c>
    </row>
    <row r="1004" spans="1:16" ht="33.75" x14ac:dyDescent="0.25">
      <c r="A1004" s="42">
        <v>98</v>
      </c>
      <c r="B1004" s="50" t="s">
        <v>1415</v>
      </c>
      <c r="C1004" s="348" t="s">
        <v>1366</v>
      </c>
      <c r="D1004" s="42" t="s">
        <v>53</v>
      </c>
      <c r="E1004" s="364">
        <v>14550</v>
      </c>
      <c r="F1004" s="364">
        <v>1</v>
      </c>
      <c r="G1004" s="166">
        <f t="shared" si="55"/>
        <v>14550</v>
      </c>
      <c r="H1004" s="166"/>
      <c r="I1004" s="166"/>
      <c r="J1004" s="166"/>
      <c r="K1004" s="166"/>
      <c r="L1004" s="166"/>
      <c r="M1004" s="166"/>
      <c r="N1004" s="166"/>
      <c r="O1004" s="166"/>
      <c r="P1004" s="534">
        <f t="shared" si="56"/>
        <v>14550</v>
      </c>
    </row>
    <row r="1005" spans="1:16" ht="33.75" x14ac:dyDescent="0.25">
      <c r="A1005" s="42">
        <v>99</v>
      </c>
      <c r="B1005" s="50" t="s">
        <v>1363</v>
      </c>
      <c r="C1005" s="348" t="s">
        <v>1416</v>
      </c>
      <c r="D1005" s="42" t="s">
        <v>53</v>
      </c>
      <c r="E1005" s="364">
        <v>14550</v>
      </c>
      <c r="F1005" s="364">
        <v>1</v>
      </c>
      <c r="G1005" s="166">
        <f t="shared" si="55"/>
        <v>14550</v>
      </c>
      <c r="H1005" s="166"/>
      <c r="I1005" s="166"/>
      <c r="J1005" s="166"/>
      <c r="K1005" s="166"/>
      <c r="L1005" s="166"/>
      <c r="M1005" s="166"/>
      <c r="N1005" s="166"/>
      <c r="O1005" s="166"/>
      <c r="P1005" s="534">
        <f t="shared" si="56"/>
        <v>14550</v>
      </c>
    </row>
    <row r="1006" spans="1:16" ht="56.25" x14ac:dyDescent="0.25">
      <c r="A1006" s="42">
        <v>100</v>
      </c>
      <c r="B1006" s="50" t="s">
        <v>1365</v>
      </c>
      <c r="C1006" s="348" t="s">
        <v>1369</v>
      </c>
      <c r="D1006" s="42" t="s">
        <v>1409</v>
      </c>
      <c r="E1006" s="364">
        <v>22000</v>
      </c>
      <c r="F1006" s="364">
        <v>1</v>
      </c>
      <c r="G1006" s="166">
        <f t="shared" si="55"/>
        <v>22000</v>
      </c>
      <c r="H1006" s="166"/>
      <c r="I1006" s="166"/>
      <c r="J1006" s="166"/>
      <c r="K1006" s="166"/>
      <c r="L1006" s="166"/>
      <c r="M1006" s="166"/>
      <c r="N1006" s="166"/>
      <c r="O1006" s="166"/>
      <c r="P1006" s="534">
        <f t="shared" si="56"/>
        <v>22000</v>
      </c>
    </row>
    <row r="1007" spans="1:16" ht="22.5" x14ac:dyDescent="0.25">
      <c r="A1007" s="42">
        <v>101</v>
      </c>
      <c r="B1007" s="50" t="s">
        <v>1367</v>
      </c>
      <c r="C1007" s="348" t="s">
        <v>1371</v>
      </c>
      <c r="D1007" s="42" t="s">
        <v>53</v>
      </c>
      <c r="E1007" s="364">
        <v>29000</v>
      </c>
      <c r="F1007" s="364">
        <v>1</v>
      </c>
      <c r="G1007" s="166">
        <f t="shared" si="55"/>
        <v>29000</v>
      </c>
      <c r="H1007" s="166"/>
      <c r="I1007" s="166"/>
      <c r="J1007" s="166"/>
      <c r="K1007" s="166"/>
      <c r="L1007" s="166"/>
      <c r="M1007" s="166"/>
      <c r="N1007" s="166"/>
      <c r="O1007" s="166"/>
      <c r="P1007" s="534">
        <f t="shared" si="56"/>
        <v>29000</v>
      </c>
    </row>
    <row r="1008" spans="1:16" ht="33.75" x14ac:dyDescent="0.25">
      <c r="A1008" s="42">
        <v>102</v>
      </c>
      <c r="B1008" s="50" t="s">
        <v>1286</v>
      </c>
      <c r="C1008" s="348" t="s">
        <v>1373</v>
      </c>
      <c r="D1008" s="42" t="s">
        <v>19</v>
      </c>
      <c r="E1008" s="364">
        <v>22000</v>
      </c>
      <c r="F1008" s="364">
        <v>1</v>
      </c>
      <c r="G1008" s="166">
        <f t="shared" si="55"/>
        <v>22000</v>
      </c>
      <c r="H1008" s="166"/>
      <c r="I1008" s="166"/>
      <c r="J1008" s="166"/>
      <c r="K1008" s="166"/>
      <c r="L1008" s="166"/>
      <c r="M1008" s="166"/>
      <c r="N1008" s="166"/>
      <c r="O1008" s="166"/>
      <c r="P1008" s="534">
        <f t="shared" si="56"/>
        <v>22000</v>
      </c>
    </row>
    <row r="1009" spans="1:16" ht="33.75" x14ac:dyDescent="0.25">
      <c r="A1009" s="42">
        <v>103</v>
      </c>
      <c r="B1009" s="50" t="s">
        <v>1370</v>
      </c>
      <c r="C1009" s="348" t="s">
        <v>1374</v>
      </c>
      <c r="D1009" s="42" t="s">
        <v>53</v>
      </c>
      <c r="E1009" s="364">
        <v>6000</v>
      </c>
      <c r="F1009" s="364">
        <v>2</v>
      </c>
      <c r="G1009" s="166">
        <f t="shared" si="55"/>
        <v>12000</v>
      </c>
      <c r="H1009" s="166"/>
      <c r="I1009" s="166"/>
      <c r="J1009" s="166"/>
      <c r="K1009" s="166"/>
      <c r="L1009" s="166"/>
      <c r="M1009" s="166"/>
      <c r="N1009" s="166"/>
      <c r="O1009" s="166"/>
      <c r="P1009" s="534">
        <f t="shared" si="56"/>
        <v>12000</v>
      </c>
    </row>
    <row r="1010" spans="1:16" ht="22.5" x14ac:dyDescent="0.25">
      <c r="A1010" s="42">
        <v>104</v>
      </c>
      <c r="B1010" s="50" t="s">
        <v>1286</v>
      </c>
      <c r="C1010" s="348" t="s">
        <v>1375</v>
      </c>
      <c r="D1010" s="42" t="s">
        <v>53</v>
      </c>
      <c r="E1010" s="364">
        <v>8000</v>
      </c>
      <c r="F1010" s="364">
        <v>1</v>
      </c>
      <c r="G1010" s="166">
        <f t="shared" si="55"/>
        <v>8000</v>
      </c>
      <c r="H1010" s="166"/>
      <c r="I1010" s="166"/>
      <c r="J1010" s="166"/>
      <c r="K1010" s="166"/>
      <c r="L1010" s="166"/>
      <c r="M1010" s="166"/>
      <c r="N1010" s="166"/>
      <c r="O1010" s="166"/>
      <c r="P1010" s="534">
        <f t="shared" si="56"/>
        <v>8000</v>
      </c>
    </row>
    <row r="1011" spans="1:16" ht="112.5" x14ac:dyDescent="0.25">
      <c r="A1011" s="42">
        <v>105</v>
      </c>
      <c r="B1011" s="50" t="s">
        <v>1286</v>
      </c>
      <c r="C1011" s="348" t="s">
        <v>1417</v>
      </c>
      <c r="D1011" s="42" t="s">
        <v>1409</v>
      </c>
      <c r="E1011" s="364">
        <v>30000</v>
      </c>
      <c r="F1011" s="364">
        <v>1</v>
      </c>
      <c r="G1011" s="166">
        <f t="shared" si="55"/>
        <v>30000</v>
      </c>
      <c r="H1011" s="166"/>
      <c r="I1011" s="166"/>
      <c r="J1011" s="166"/>
      <c r="K1011" s="166"/>
      <c r="L1011" s="166"/>
      <c r="M1011" s="166"/>
      <c r="N1011" s="166"/>
      <c r="O1011" s="166"/>
      <c r="P1011" s="534">
        <f t="shared" si="56"/>
        <v>30000</v>
      </c>
    </row>
    <row r="1012" spans="1:16" ht="22.5" x14ac:dyDescent="0.25">
      <c r="A1012" s="42">
        <v>106</v>
      </c>
      <c r="B1012" s="50" t="s">
        <v>1286</v>
      </c>
      <c r="C1012" s="348" t="s">
        <v>1418</v>
      </c>
      <c r="D1012" s="42" t="s">
        <v>1409</v>
      </c>
      <c r="E1012" s="364">
        <v>14000</v>
      </c>
      <c r="F1012" s="364">
        <v>1</v>
      </c>
      <c r="G1012" s="166">
        <f t="shared" si="55"/>
        <v>14000</v>
      </c>
      <c r="H1012" s="166"/>
      <c r="I1012" s="166"/>
      <c r="J1012" s="166"/>
      <c r="K1012" s="166"/>
      <c r="L1012" s="166"/>
      <c r="M1012" s="166"/>
      <c r="N1012" s="166"/>
      <c r="O1012" s="166"/>
      <c r="P1012" s="534">
        <f t="shared" si="56"/>
        <v>14000</v>
      </c>
    </row>
    <row r="1013" spans="1:16" ht="22.5" x14ac:dyDescent="0.25">
      <c r="A1013" s="42">
        <v>107</v>
      </c>
      <c r="B1013" s="50" t="s">
        <v>1286</v>
      </c>
      <c r="C1013" s="348" t="s">
        <v>1419</v>
      </c>
      <c r="D1013" s="42" t="s">
        <v>1409</v>
      </c>
      <c r="E1013" s="364">
        <v>24000</v>
      </c>
      <c r="F1013" s="364">
        <v>1</v>
      </c>
      <c r="G1013" s="166">
        <f t="shared" si="55"/>
        <v>24000</v>
      </c>
      <c r="H1013" s="166"/>
      <c r="I1013" s="166"/>
      <c r="J1013" s="166"/>
      <c r="K1013" s="166"/>
      <c r="L1013" s="166"/>
      <c r="M1013" s="166"/>
      <c r="N1013" s="166"/>
      <c r="O1013" s="166"/>
      <c r="P1013" s="534">
        <f t="shared" si="56"/>
        <v>24000</v>
      </c>
    </row>
    <row r="1014" spans="1:16" ht="56.25" x14ac:dyDescent="0.25">
      <c r="A1014" s="42"/>
      <c r="B1014" s="50"/>
      <c r="C1014" s="536" t="s">
        <v>1377</v>
      </c>
      <c r="D1014" s="42"/>
      <c r="E1014" s="364"/>
      <c r="F1014" s="364"/>
      <c r="G1014" s="166"/>
      <c r="H1014" s="166"/>
      <c r="I1014" s="166"/>
      <c r="J1014" s="166"/>
      <c r="K1014" s="166"/>
      <c r="L1014" s="166"/>
      <c r="M1014" s="166"/>
      <c r="N1014" s="166"/>
      <c r="O1014" s="166"/>
      <c r="P1014" s="534">
        <f t="shared" si="56"/>
        <v>0</v>
      </c>
    </row>
    <row r="1015" spans="1:16" ht="45" x14ac:dyDescent="0.25">
      <c r="A1015" s="42">
        <v>108</v>
      </c>
      <c r="B1015" s="50" t="s">
        <v>1378</v>
      </c>
      <c r="C1015" s="348" t="s">
        <v>1379</v>
      </c>
      <c r="D1015" s="42" t="s">
        <v>1372</v>
      </c>
      <c r="E1015" s="364">
        <v>249999</v>
      </c>
      <c r="F1015" s="364">
        <v>1</v>
      </c>
      <c r="G1015" s="166">
        <f t="shared" si="55"/>
        <v>249999</v>
      </c>
      <c r="H1015" s="166"/>
      <c r="I1015" s="166"/>
      <c r="J1015" s="166"/>
      <c r="K1015" s="166"/>
      <c r="L1015" s="166"/>
      <c r="M1015" s="166"/>
      <c r="N1015" s="166"/>
      <c r="O1015" s="166"/>
      <c r="P1015" s="534">
        <f t="shared" si="56"/>
        <v>249999</v>
      </c>
    </row>
    <row r="1016" spans="1:16" ht="22.5" x14ac:dyDescent="0.25">
      <c r="A1016" s="42">
        <v>109</v>
      </c>
      <c r="B1016" s="50" t="s">
        <v>1380</v>
      </c>
      <c r="C1016" s="348" t="s">
        <v>1381</v>
      </c>
      <c r="D1016" s="42" t="s">
        <v>1409</v>
      </c>
      <c r="E1016" s="364">
        <v>24000</v>
      </c>
      <c r="F1016" s="364">
        <v>1</v>
      </c>
      <c r="G1016" s="166">
        <f t="shared" si="55"/>
        <v>24000</v>
      </c>
      <c r="H1016" s="166"/>
      <c r="I1016" s="166"/>
      <c r="J1016" s="166"/>
      <c r="K1016" s="166"/>
      <c r="L1016" s="166"/>
      <c r="M1016" s="166"/>
      <c r="N1016" s="166"/>
      <c r="O1016" s="166"/>
      <c r="P1016" s="534">
        <f t="shared" si="56"/>
        <v>24000</v>
      </c>
    </row>
    <row r="1017" spans="1:16" ht="22.5" x14ac:dyDescent="0.25">
      <c r="A1017" s="42">
        <v>110</v>
      </c>
      <c r="B1017" s="50" t="s">
        <v>1382</v>
      </c>
      <c r="C1017" s="348" t="s">
        <v>1383</v>
      </c>
      <c r="D1017" s="42" t="s">
        <v>1409</v>
      </c>
      <c r="E1017" s="364">
        <v>24000</v>
      </c>
      <c r="F1017" s="364">
        <v>1</v>
      </c>
      <c r="G1017" s="166">
        <f t="shared" si="55"/>
        <v>24000</v>
      </c>
      <c r="H1017" s="166"/>
      <c r="I1017" s="166"/>
      <c r="J1017" s="166"/>
      <c r="K1017" s="166"/>
      <c r="L1017" s="166"/>
      <c r="M1017" s="166"/>
      <c r="N1017" s="166"/>
      <c r="O1017" s="166"/>
      <c r="P1017" s="534">
        <f t="shared" si="56"/>
        <v>24000</v>
      </c>
    </row>
    <row r="1018" spans="1:16" ht="22.5" x14ac:dyDescent="0.25">
      <c r="A1018" s="42">
        <v>111</v>
      </c>
      <c r="B1018" s="50" t="s">
        <v>1384</v>
      </c>
      <c r="C1018" s="348" t="s">
        <v>1385</v>
      </c>
      <c r="D1018" s="42" t="s">
        <v>1409</v>
      </c>
      <c r="E1018" s="364">
        <v>18000</v>
      </c>
      <c r="F1018" s="364">
        <v>1</v>
      </c>
      <c r="G1018" s="166">
        <f t="shared" si="55"/>
        <v>18000</v>
      </c>
      <c r="H1018" s="166"/>
      <c r="I1018" s="166"/>
      <c r="J1018" s="166"/>
      <c r="K1018" s="166"/>
      <c r="L1018" s="166"/>
      <c r="M1018" s="166"/>
      <c r="N1018" s="166"/>
      <c r="O1018" s="166"/>
      <c r="P1018" s="534">
        <f t="shared" si="56"/>
        <v>18000</v>
      </c>
    </row>
    <row r="1019" spans="1:16" ht="22.5" x14ac:dyDescent="0.25">
      <c r="A1019" s="42">
        <v>112</v>
      </c>
      <c r="B1019" s="50" t="s">
        <v>1386</v>
      </c>
      <c r="C1019" s="348" t="s">
        <v>1387</v>
      </c>
      <c r="D1019" s="42" t="s">
        <v>1409</v>
      </c>
      <c r="E1019" s="364">
        <v>18000</v>
      </c>
      <c r="F1019" s="364">
        <v>1</v>
      </c>
      <c r="G1019" s="166">
        <f t="shared" si="55"/>
        <v>18000</v>
      </c>
      <c r="H1019" s="166"/>
      <c r="I1019" s="166"/>
      <c r="J1019" s="166"/>
      <c r="K1019" s="166"/>
      <c r="L1019" s="166"/>
      <c r="M1019" s="166"/>
      <c r="N1019" s="166"/>
      <c r="O1019" s="166"/>
      <c r="P1019" s="534">
        <f t="shared" si="56"/>
        <v>18000</v>
      </c>
    </row>
    <row r="1020" spans="1:16" ht="22.5" x14ac:dyDescent="0.25">
      <c r="A1020" s="42"/>
      <c r="B1020" s="50" t="s">
        <v>1064</v>
      </c>
      <c r="C1020" s="536" t="s">
        <v>1420</v>
      </c>
      <c r="D1020" s="42"/>
      <c r="E1020" s="364"/>
      <c r="F1020" s="364"/>
      <c r="G1020" s="166"/>
      <c r="H1020" s="166"/>
      <c r="I1020" s="166"/>
      <c r="J1020" s="166"/>
      <c r="K1020" s="166"/>
      <c r="L1020" s="166"/>
      <c r="M1020" s="166"/>
      <c r="N1020" s="166"/>
      <c r="O1020" s="166"/>
      <c r="P1020" s="534">
        <f t="shared" si="56"/>
        <v>0</v>
      </c>
    </row>
    <row r="1021" spans="1:16" ht="191.25" x14ac:dyDescent="0.25">
      <c r="A1021" s="42">
        <v>113</v>
      </c>
      <c r="B1021" s="50" t="s">
        <v>1286</v>
      </c>
      <c r="C1021" s="348" t="s">
        <v>1390</v>
      </c>
      <c r="D1021" s="42" t="s">
        <v>53</v>
      </c>
      <c r="E1021" s="364">
        <v>278000</v>
      </c>
      <c r="F1021" s="364">
        <v>1</v>
      </c>
      <c r="G1021" s="166">
        <f t="shared" si="55"/>
        <v>278000</v>
      </c>
      <c r="H1021" s="166"/>
      <c r="I1021" s="166"/>
      <c r="J1021" s="166"/>
      <c r="K1021" s="166"/>
      <c r="L1021" s="166"/>
      <c r="M1021" s="166"/>
      <c r="N1021" s="166"/>
      <c r="O1021" s="166"/>
      <c r="P1021" s="534">
        <f t="shared" si="56"/>
        <v>278000</v>
      </c>
    </row>
    <row r="1022" spans="1:16" ht="67.5" x14ac:dyDescent="0.25">
      <c r="A1022" s="42">
        <v>114</v>
      </c>
      <c r="B1022" s="50" t="s">
        <v>1286</v>
      </c>
      <c r="C1022" s="348" t="s">
        <v>1391</v>
      </c>
      <c r="D1022" s="42" t="s">
        <v>1409</v>
      </c>
      <c r="E1022" s="364">
        <v>42000</v>
      </c>
      <c r="F1022" s="364">
        <v>2</v>
      </c>
      <c r="G1022" s="166">
        <f t="shared" si="55"/>
        <v>84000</v>
      </c>
      <c r="H1022" s="166"/>
      <c r="I1022" s="166"/>
      <c r="J1022" s="166"/>
      <c r="K1022" s="166"/>
      <c r="L1022" s="166"/>
      <c r="M1022" s="166"/>
      <c r="N1022" s="166"/>
      <c r="O1022" s="166"/>
      <c r="P1022" s="534">
        <f t="shared" si="56"/>
        <v>84000</v>
      </c>
    </row>
    <row r="1023" spans="1:16" ht="157.5" x14ac:dyDescent="0.25">
      <c r="A1023" s="42">
        <v>115</v>
      </c>
      <c r="B1023" s="50" t="s">
        <v>1286</v>
      </c>
      <c r="C1023" s="348" t="s">
        <v>1421</v>
      </c>
      <c r="D1023" s="42" t="s">
        <v>19</v>
      </c>
      <c r="E1023" s="364">
        <v>36000</v>
      </c>
      <c r="F1023" s="364">
        <v>1</v>
      </c>
      <c r="G1023" s="166">
        <f t="shared" si="55"/>
        <v>36000</v>
      </c>
      <c r="H1023" s="166"/>
      <c r="I1023" s="166"/>
      <c r="J1023" s="166"/>
      <c r="K1023" s="166"/>
      <c r="L1023" s="166"/>
      <c r="M1023" s="166"/>
      <c r="N1023" s="166"/>
      <c r="O1023" s="166"/>
      <c r="P1023" s="534">
        <f t="shared" si="56"/>
        <v>36000</v>
      </c>
    </row>
    <row r="1024" spans="1:16" ht="22.5" x14ac:dyDescent="0.25">
      <c r="A1024" s="42">
        <v>116</v>
      </c>
      <c r="B1024" s="50" t="s">
        <v>1286</v>
      </c>
      <c r="C1024" s="348" t="s">
        <v>1393</v>
      </c>
      <c r="D1024" s="42" t="s">
        <v>53</v>
      </c>
      <c r="E1024" s="364">
        <v>3600</v>
      </c>
      <c r="F1024" s="364">
        <v>3</v>
      </c>
      <c r="G1024" s="166">
        <f t="shared" si="55"/>
        <v>10800</v>
      </c>
      <c r="H1024" s="166"/>
      <c r="I1024" s="166"/>
      <c r="J1024" s="166"/>
      <c r="K1024" s="166"/>
      <c r="L1024" s="166"/>
      <c r="M1024" s="166"/>
      <c r="N1024" s="166"/>
      <c r="O1024" s="166"/>
      <c r="P1024" s="534">
        <f t="shared" si="56"/>
        <v>10800</v>
      </c>
    </row>
    <row r="1025" spans="1:16" ht="22.5" x14ac:dyDescent="0.25">
      <c r="A1025" s="42">
        <v>117</v>
      </c>
      <c r="B1025" s="50" t="s">
        <v>1286</v>
      </c>
      <c r="C1025" s="348" t="s">
        <v>1422</v>
      </c>
      <c r="D1025" s="42" t="s">
        <v>53</v>
      </c>
      <c r="E1025" s="364">
        <v>4500</v>
      </c>
      <c r="F1025" s="364">
        <v>3</v>
      </c>
      <c r="G1025" s="166">
        <f t="shared" ref="G1025:G1078" si="57">E1025*F1025</f>
        <v>13500</v>
      </c>
      <c r="H1025" s="166"/>
      <c r="I1025" s="166"/>
      <c r="J1025" s="166"/>
      <c r="K1025" s="166"/>
      <c r="L1025" s="166"/>
      <c r="M1025" s="166"/>
      <c r="N1025" s="166"/>
      <c r="O1025" s="166"/>
      <c r="P1025" s="534">
        <f t="shared" si="56"/>
        <v>13500</v>
      </c>
    </row>
    <row r="1026" spans="1:16" ht="101.25" x14ac:dyDescent="0.25">
      <c r="A1026" s="42">
        <v>118</v>
      </c>
      <c r="B1026" s="50" t="s">
        <v>1286</v>
      </c>
      <c r="C1026" s="348" t="s">
        <v>1423</v>
      </c>
      <c r="D1026" s="42" t="s">
        <v>1409</v>
      </c>
      <c r="E1026" s="364">
        <v>5800</v>
      </c>
      <c r="F1026" s="364">
        <v>2</v>
      </c>
      <c r="G1026" s="166">
        <f t="shared" si="57"/>
        <v>11600</v>
      </c>
      <c r="H1026" s="166"/>
      <c r="I1026" s="166"/>
      <c r="J1026" s="166"/>
      <c r="K1026" s="166"/>
      <c r="L1026" s="166"/>
      <c r="M1026" s="166"/>
      <c r="N1026" s="166"/>
      <c r="O1026" s="166"/>
      <c r="P1026" s="534">
        <f t="shared" si="56"/>
        <v>11600</v>
      </c>
    </row>
    <row r="1027" spans="1:16" ht="45" x14ac:dyDescent="0.25">
      <c r="A1027" s="42">
        <v>119</v>
      </c>
      <c r="B1027" s="50" t="s">
        <v>1286</v>
      </c>
      <c r="C1027" s="348" t="s">
        <v>1395</v>
      </c>
      <c r="D1027" s="42" t="s">
        <v>53</v>
      </c>
      <c r="E1027" s="364">
        <v>4600</v>
      </c>
      <c r="F1027" s="364">
        <v>1</v>
      </c>
      <c r="G1027" s="166">
        <f t="shared" si="57"/>
        <v>4600</v>
      </c>
      <c r="H1027" s="166"/>
      <c r="I1027" s="166"/>
      <c r="J1027" s="166"/>
      <c r="K1027" s="166"/>
      <c r="L1027" s="166"/>
      <c r="M1027" s="166"/>
      <c r="N1027" s="166"/>
      <c r="O1027" s="166"/>
      <c r="P1027" s="534">
        <f t="shared" si="56"/>
        <v>4600</v>
      </c>
    </row>
    <row r="1028" spans="1:16" ht="45" x14ac:dyDescent="0.25">
      <c r="A1028" s="42">
        <v>120</v>
      </c>
      <c r="B1028" s="50" t="s">
        <v>1286</v>
      </c>
      <c r="C1028" s="348" t="s">
        <v>1396</v>
      </c>
      <c r="D1028" s="42" t="s">
        <v>1409</v>
      </c>
      <c r="E1028" s="364">
        <v>3200</v>
      </c>
      <c r="F1028" s="364">
        <v>2</v>
      </c>
      <c r="G1028" s="166">
        <f t="shared" si="57"/>
        <v>6400</v>
      </c>
      <c r="H1028" s="166"/>
      <c r="I1028" s="166"/>
      <c r="J1028" s="166"/>
      <c r="K1028" s="166"/>
      <c r="L1028" s="166"/>
      <c r="M1028" s="166"/>
      <c r="N1028" s="166"/>
      <c r="O1028" s="166"/>
      <c r="P1028" s="534">
        <f t="shared" si="56"/>
        <v>6400</v>
      </c>
    </row>
    <row r="1029" spans="1:16" x14ac:dyDescent="0.25">
      <c r="A1029" s="42">
        <v>121</v>
      </c>
      <c r="B1029" s="50" t="s">
        <v>1286</v>
      </c>
      <c r="C1029" s="348" t="s">
        <v>1397</v>
      </c>
      <c r="D1029" s="42" t="s">
        <v>1409</v>
      </c>
      <c r="E1029" s="364">
        <v>7000</v>
      </c>
      <c r="F1029" s="364">
        <v>1</v>
      </c>
      <c r="G1029" s="166">
        <f t="shared" si="57"/>
        <v>7000</v>
      </c>
      <c r="H1029" s="166"/>
      <c r="I1029" s="166"/>
      <c r="J1029" s="166"/>
      <c r="K1029" s="166"/>
      <c r="L1029" s="166"/>
      <c r="M1029" s="166"/>
      <c r="N1029" s="166"/>
      <c r="O1029" s="166"/>
      <c r="P1029" s="534">
        <f t="shared" si="56"/>
        <v>7000</v>
      </c>
    </row>
    <row r="1030" spans="1:16" ht="33.75" x14ac:dyDescent="0.25">
      <c r="A1030" s="42">
        <v>122</v>
      </c>
      <c r="B1030" s="50" t="s">
        <v>1286</v>
      </c>
      <c r="C1030" s="348" t="s">
        <v>1398</v>
      </c>
      <c r="D1030" s="42" t="s">
        <v>53</v>
      </c>
      <c r="E1030" s="364">
        <v>2600</v>
      </c>
      <c r="F1030" s="364">
        <v>5</v>
      </c>
      <c r="G1030" s="166">
        <f t="shared" si="57"/>
        <v>13000</v>
      </c>
      <c r="H1030" s="166"/>
      <c r="I1030" s="166"/>
      <c r="J1030" s="166"/>
      <c r="K1030" s="166"/>
      <c r="L1030" s="166"/>
      <c r="M1030" s="166"/>
      <c r="N1030" s="166"/>
      <c r="O1030" s="166"/>
      <c r="P1030" s="534">
        <f t="shared" si="56"/>
        <v>13000</v>
      </c>
    </row>
    <row r="1031" spans="1:16" ht="22.5" x14ac:dyDescent="0.25">
      <c r="A1031" s="42">
        <v>123</v>
      </c>
      <c r="B1031" s="50" t="s">
        <v>1286</v>
      </c>
      <c r="C1031" s="348" t="s">
        <v>1400</v>
      </c>
      <c r="D1031" s="42" t="s">
        <v>53</v>
      </c>
      <c r="E1031" s="364">
        <v>4000</v>
      </c>
      <c r="F1031" s="364">
        <v>1</v>
      </c>
      <c r="G1031" s="166">
        <f t="shared" si="57"/>
        <v>4000</v>
      </c>
      <c r="H1031" s="166"/>
      <c r="I1031" s="166"/>
      <c r="J1031" s="166"/>
      <c r="K1031" s="166"/>
      <c r="L1031" s="166"/>
      <c r="M1031" s="166"/>
      <c r="N1031" s="166"/>
      <c r="O1031" s="166"/>
      <c r="P1031" s="534">
        <f t="shared" si="56"/>
        <v>4000</v>
      </c>
    </row>
    <row r="1032" spans="1:16" ht="168.75" x14ac:dyDescent="0.25">
      <c r="A1032" s="42">
        <v>124</v>
      </c>
      <c r="B1032" s="50" t="s">
        <v>1120</v>
      </c>
      <c r="C1032" s="348" t="s">
        <v>1424</v>
      </c>
      <c r="D1032" s="42" t="s">
        <v>53</v>
      </c>
      <c r="E1032" s="364">
        <v>102000</v>
      </c>
      <c r="F1032" s="364">
        <v>2</v>
      </c>
      <c r="G1032" s="166">
        <f t="shared" si="57"/>
        <v>204000</v>
      </c>
      <c r="H1032" s="166"/>
      <c r="I1032" s="166"/>
      <c r="J1032" s="166"/>
      <c r="K1032" s="166"/>
      <c r="L1032" s="166"/>
      <c r="M1032" s="166"/>
      <c r="N1032" s="166"/>
      <c r="O1032" s="166"/>
      <c r="P1032" s="534">
        <f t="shared" si="56"/>
        <v>204000</v>
      </c>
    </row>
    <row r="1033" spans="1:16" ht="33.75" x14ac:dyDescent="0.25">
      <c r="A1033" s="42"/>
      <c r="B1033" s="50"/>
      <c r="C1033" s="536" t="s">
        <v>1425</v>
      </c>
      <c r="D1033" s="42"/>
      <c r="E1033" s="364"/>
      <c r="F1033" s="364"/>
      <c r="G1033" s="166"/>
      <c r="H1033" s="166"/>
      <c r="I1033" s="166"/>
      <c r="J1033" s="166"/>
      <c r="K1033" s="166"/>
      <c r="L1033" s="166"/>
      <c r="M1033" s="166"/>
      <c r="N1033" s="166"/>
      <c r="O1033" s="166"/>
      <c r="P1033" s="534"/>
    </row>
    <row r="1034" spans="1:16" ht="45" x14ac:dyDescent="0.25">
      <c r="A1034" s="42"/>
      <c r="B1034" s="50"/>
      <c r="C1034" s="536" t="s">
        <v>1426</v>
      </c>
      <c r="D1034" s="42"/>
      <c r="E1034" s="364"/>
      <c r="F1034" s="364"/>
      <c r="G1034" s="166"/>
      <c r="H1034" s="166"/>
      <c r="I1034" s="166"/>
      <c r="J1034" s="166"/>
      <c r="K1034" s="166"/>
      <c r="L1034" s="166"/>
      <c r="M1034" s="166"/>
      <c r="N1034" s="166"/>
      <c r="O1034" s="166"/>
      <c r="P1034" s="534"/>
    </row>
    <row r="1035" spans="1:16" ht="33.75" x14ac:dyDescent="0.25">
      <c r="A1035" s="42">
        <v>125</v>
      </c>
      <c r="B1035" s="50" t="s">
        <v>1286</v>
      </c>
      <c r="C1035" s="348" t="s">
        <v>1427</v>
      </c>
      <c r="D1035" s="42" t="s">
        <v>53</v>
      </c>
      <c r="E1035" s="364">
        <v>7500</v>
      </c>
      <c r="F1035" s="364">
        <v>2</v>
      </c>
      <c r="G1035" s="166">
        <f t="shared" si="57"/>
        <v>15000</v>
      </c>
      <c r="H1035" s="166"/>
      <c r="I1035" s="166"/>
      <c r="J1035" s="166"/>
      <c r="K1035" s="166"/>
      <c r="L1035" s="166"/>
      <c r="M1035" s="166"/>
      <c r="N1035" s="166"/>
      <c r="O1035" s="166"/>
      <c r="P1035" s="534">
        <f t="shared" ref="P1035:P1098" si="58">G1035+I1035+K1035+M1035+O1035</f>
        <v>15000</v>
      </c>
    </row>
    <row r="1036" spans="1:16" ht="33.75" x14ac:dyDescent="0.25">
      <c r="A1036" s="42">
        <v>126</v>
      </c>
      <c r="B1036" s="50" t="s">
        <v>1286</v>
      </c>
      <c r="C1036" s="348" t="s">
        <v>1428</v>
      </c>
      <c r="D1036" s="42" t="s">
        <v>53</v>
      </c>
      <c r="E1036" s="364">
        <v>6100</v>
      </c>
      <c r="F1036" s="364">
        <v>1</v>
      </c>
      <c r="G1036" s="166">
        <f t="shared" si="57"/>
        <v>6100</v>
      </c>
      <c r="H1036" s="166"/>
      <c r="I1036" s="166"/>
      <c r="J1036" s="166"/>
      <c r="K1036" s="166"/>
      <c r="L1036" s="166"/>
      <c r="M1036" s="166"/>
      <c r="N1036" s="166"/>
      <c r="O1036" s="166"/>
      <c r="P1036" s="534">
        <f t="shared" si="58"/>
        <v>6100</v>
      </c>
    </row>
    <row r="1037" spans="1:16" ht="33.75" x14ac:dyDescent="0.25">
      <c r="A1037" s="42">
        <v>127</v>
      </c>
      <c r="B1037" s="50" t="s">
        <v>1286</v>
      </c>
      <c r="C1037" s="348" t="s">
        <v>1429</v>
      </c>
      <c r="D1037" s="42" t="s">
        <v>53</v>
      </c>
      <c r="E1037" s="364">
        <v>8200</v>
      </c>
      <c r="F1037" s="364">
        <v>1</v>
      </c>
      <c r="G1037" s="166">
        <f t="shared" si="57"/>
        <v>8200</v>
      </c>
      <c r="H1037" s="166"/>
      <c r="I1037" s="166"/>
      <c r="J1037" s="166"/>
      <c r="K1037" s="166"/>
      <c r="L1037" s="166"/>
      <c r="M1037" s="166"/>
      <c r="N1037" s="166"/>
      <c r="O1037" s="166"/>
      <c r="P1037" s="534">
        <f t="shared" si="58"/>
        <v>8200</v>
      </c>
    </row>
    <row r="1038" spans="1:16" ht="33.75" x14ac:dyDescent="0.25">
      <c r="A1038" s="42">
        <v>128</v>
      </c>
      <c r="B1038" s="50" t="s">
        <v>1286</v>
      </c>
      <c r="C1038" s="348" t="s">
        <v>1430</v>
      </c>
      <c r="D1038" s="42" t="s">
        <v>53</v>
      </c>
      <c r="E1038" s="364">
        <v>8800</v>
      </c>
      <c r="F1038" s="364">
        <v>1</v>
      </c>
      <c r="G1038" s="166">
        <f t="shared" si="57"/>
        <v>8800</v>
      </c>
      <c r="H1038" s="166"/>
      <c r="I1038" s="166"/>
      <c r="J1038" s="166"/>
      <c r="K1038" s="166"/>
      <c r="L1038" s="166"/>
      <c r="M1038" s="166"/>
      <c r="N1038" s="166"/>
      <c r="O1038" s="166"/>
      <c r="P1038" s="534">
        <f t="shared" si="58"/>
        <v>8800</v>
      </c>
    </row>
    <row r="1039" spans="1:16" ht="33.75" x14ac:dyDescent="0.25">
      <c r="A1039" s="42">
        <v>129</v>
      </c>
      <c r="B1039" s="50" t="s">
        <v>1286</v>
      </c>
      <c r="C1039" s="348" t="s">
        <v>1431</v>
      </c>
      <c r="D1039" s="42" t="s">
        <v>53</v>
      </c>
      <c r="E1039" s="364">
        <v>8400</v>
      </c>
      <c r="F1039" s="364">
        <v>1</v>
      </c>
      <c r="G1039" s="166">
        <f t="shared" si="57"/>
        <v>8400</v>
      </c>
      <c r="H1039" s="166"/>
      <c r="I1039" s="166"/>
      <c r="J1039" s="166"/>
      <c r="K1039" s="166"/>
      <c r="L1039" s="166"/>
      <c r="M1039" s="166"/>
      <c r="N1039" s="166"/>
      <c r="O1039" s="166"/>
      <c r="P1039" s="534">
        <f t="shared" si="58"/>
        <v>8400</v>
      </c>
    </row>
    <row r="1040" spans="1:16" ht="33.75" x14ac:dyDescent="0.25">
      <c r="A1040" s="42">
        <v>130</v>
      </c>
      <c r="B1040" s="50" t="s">
        <v>1286</v>
      </c>
      <c r="C1040" s="348" t="s">
        <v>1432</v>
      </c>
      <c r="D1040" s="42" t="s">
        <v>53</v>
      </c>
      <c r="E1040" s="364">
        <v>9500</v>
      </c>
      <c r="F1040" s="364">
        <v>2</v>
      </c>
      <c r="G1040" s="166">
        <f t="shared" si="57"/>
        <v>19000</v>
      </c>
      <c r="H1040" s="166"/>
      <c r="I1040" s="166"/>
      <c r="J1040" s="166"/>
      <c r="K1040" s="166"/>
      <c r="L1040" s="166"/>
      <c r="M1040" s="166"/>
      <c r="N1040" s="166"/>
      <c r="O1040" s="166"/>
      <c r="P1040" s="534">
        <f t="shared" si="58"/>
        <v>19000</v>
      </c>
    </row>
    <row r="1041" spans="1:16" ht="33.75" x14ac:dyDescent="0.25">
      <c r="A1041" s="42">
        <v>131</v>
      </c>
      <c r="B1041" s="50" t="s">
        <v>1286</v>
      </c>
      <c r="C1041" s="348" t="s">
        <v>1433</v>
      </c>
      <c r="D1041" s="42" t="s">
        <v>53</v>
      </c>
      <c r="E1041" s="364">
        <v>7800</v>
      </c>
      <c r="F1041" s="364">
        <v>2</v>
      </c>
      <c r="G1041" s="166">
        <f t="shared" si="57"/>
        <v>15600</v>
      </c>
      <c r="H1041" s="166"/>
      <c r="I1041" s="166"/>
      <c r="J1041" s="166"/>
      <c r="K1041" s="166"/>
      <c r="L1041" s="166"/>
      <c r="M1041" s="166"/>
      <c r="N1041" s="166"/>
      <c r="O1041" s="166"/>
      <c r="P1041" s="534">
        <f t="shared" si="58"/>
        <v>15600</v>
      </c>
    </row>
    <row r="1042" spans="1:16" ht="45" x14ac:dyDescent="0.25">
      <c r="A1042" s="42">
        <v>132</v>
      </c>
      <c r="B1042" s="50" t="s">
        <v>1286</v>
      </c>
      <c r="C1042" s="348" t="s">
        <v>1434</v>
      </c>
      <c r="D1042" s="42" t="s">
        <v>53</v>
      </c>
      <c r="E1042" s="364">
        <v>45000</v>
      </c>
      <c r="F1042" s="364">
        <v>2</v>
      </c>
      <c r="G1042" s="166">
        <f t="shared" si="57"/>
        <v>90000</v>
      </c>
      <c r="H1042" s="166"/>
      <c r="I1042" s="166"/>
      <c r="J1042" s="166"/>
      <c r="K1042" s="166"/>
      <c r="L1042" s="166"/>
      <c r="M1042" s="166"/>
      <c r="N1042" s="166"/>
      <c r="O1042" s="166"/>
      <c r="P1042" s="534">
        <f t="shared" si="58"/>
        <v>90000</v>
      </c>
    </row>
    <row r="1043" spans="1:16" ht="101.25" x14ac:dyDescent="0.25">
      <c r="A1043" s="42">
        <v>133</v>
      </c>
      <c r="B1043" s="50" t="s">
        <v>1286</v>
      </c>
      <c r="C1043" s="348" t="s">
        <v>1435</v>
      </c>
      <c r="D1043" s="42" t="s">
        <v>297</v>
      </c>
      <c r="E1043" s="364">
        <v>8500</v>
      </c>
      <c r="F1043" s="364">
        <v>1</v>
      </c>
      <c r="G1043" s="166">
        <f t="shared" si="57"/>
        <v>8500</v>
      </c>
      <c r="H1043" s="166"/>
      <c r="I1043" s="166"/>
      <c r="J1043" s="166"/>
      <c r="K1043" s="166"/>
      <c r="L1043" s="166"/>
      <c r="M1043" s="166"/>
      <c r="N1043" s="166"/>
      <c r="O1043" s="166"/>
      <c r="P1043" s="534">
        <f t="shared" si="58"/>
        <v>8500</v>
      </c>
    </row>
    <row r="1044" spans="1:16" ht="67.5" x14ac:dyDescent="0.25">
      <c r="A1044" s="42">
        <v>134</v>
      </c>
      <c r="B1044" s="50" t="s">
        <v>1286</v>
      </c>
      <c r="C1044" s="348" t="s">
        <v>1436</v>
      </c>
      <c r="D1044" s="42" t="s">
        <v>53</v>
      </c>
      <c r="E1044" s="364">
        <v>27000</v>
      </c>
      <c r="F1044" s="364">
        <v>1</v>
      </c>
      <c r="G1044" s="166">
        <f t="shared" si="57"/>
        <v>27000</v>
      </c>
      <c r="H1044" s="166"/>
      <c r="I1044" s="166"/>
      <c r="J1044" s="166"/>
      <c r="K1044" s="166"/>
      <c r="L1044" s="166"/>
      <c r="M1044" s="166"/>
      <c r="N1044" s="166"/>
      <c r="O1044" s="166"/>
      <c r="P1044" s="534">
        <f t="shared" si="58"/>
        <v>27000</v>
      </c>
    </row>
    <row r="1045" spans="1:16" x14ac:dyDescent="0.25">
      <c r="A1045" s="42">
        <v>135</v>
      </c>
      <c r="B1045" s="50" t="s">
        <v>1286</v>
      </c>
      <c r="C1045" s="348" t="s">
        <v>1437</v>
      </c>
      <c r="D1045" s="42" t="s">
        <v>53</v>
      </c>
      <c r="E1045" s="364">
        <v>3250</v>
      </c>
      <c r="F1045" s="364">
        <v>1</v>
      </c>
      <c r="G1045" s="166">
        <f t="shared" si="57"/>
        <v>3250</v>
      </c>
      <c r="H1045" s="166"/>
      <c r="I1045" s="166"/>
      <c r="J1045" s="166"/>
      <c r="K1045" s="166"/>
      <c r="L1045" s="166"/>
      <c r="M1045" s="166"/>
      <c r="N1045" s="166"/>
      <c r="O1045" s="166"/>
      <c r="P1045" s="534">
        <f t="shared" si="58"/>
        <v>3250</v>
      </c>
    </row>
    <row r="1046" spans="1:16" ht="22.5" x14ac:dyDescent="0.25">
      <c r="A1046" s="42">
        <v>136</v>
      </c>
      <c r="B1046" s="50" t="s">
        <v>1286</v>
      </c>
      <c r="C1046" s="348" t="s">
        <v>1438</v>
      </c>
      <c r="D1046" s="42" t="s">
        <v>53</v>
      </c>
      <c r="E1046" s="364">
        <v>7600</v>
      </c>
      <c r="F1046" s="364">
        <v>1</v>
      </c>
      <c r="G1046" s="166">
        <f t="shared" si="57"/>
        <v>7600</v>
      </c>
      <c r="H1046" s="166"/>
      <c r="I1046" s="166"/>
      <c r="J1046" s="166"/>
      <c r="K1046" s="166"/>
      <c r="L1046" s="166"/>
      <c r="M1046" s="166"/>
      <c r="N1046" s="166"/>
      <c r="O1046" s="166"/>
      <c r="P1046" s="534">
        <f t="shared" si="58"/>
        <v>7600</v>
      </c>
    </row>
    <row r="1047" spans="1:16" ht="45" x14ac:dyDescent="0.25">
      <c r="A1047" s="42">
        <v>137</v>
      </c>
      <c r="B1047" s="50" t="s">
        <v>1286</v>
      </c>
      <c r="C1047" s="348" t="s">
        <v>1439</v>
      </c>
      <c r="D1047" s="42" t="s">
        <v>53</v>
      </c>
      <c r="E1047" s="364">
        <v>8600</v>
      </c>
      <c r="F1047" s="364">
        <v>1</v>
      </c>
      <c r="G1047" s="166">
        <f t="shared" si="57"/>
        <v>8600</v>
      </c>
      <c r="H1047" s="166"/>
      <c r="I1047" s="166"/>
      <c r="J1047" s="166"/>
      <c r="K1047" s="166"/>
      <c r="L1047" s="166"/>
      <c r="M1047" s="166"/>
      <c r="N1047" s="166"/>
      <c r="O1047" s="166"/>
      <c r="P1047" s="534">
        <f t="shared" si="58"/>
        <v>8600</v>
      </c>
    </row>
    <row r="1048" spans="1:16" ht="33.75" x14ac:dyDescent="0.25">
      <c r="A1048" s="42"/>
      <c r="B1048" s="50"/>
      <c r="C1048" s="536" t="s">
        <v>1440</v>
      </c>
      <c r="D1048" s="42"/>
      <c r="E1048" s="364"/>
      <c r="F1048" s="364"/>
      <c r="G1048" s="166"/>
      <c r="H1048" s="166"/>
      <c r="I1048" s="166"/>
      <c r="J1048" s="166"/>
      <c r="K1048" s="166"/>
      <c r="L1048" s="166"/>
      <c r="M1048" s="166"/>
      <c r="N1048" s="166"/>
      <c r="O1048" s="166"/>
      <c r="P1048" s="534">
        <f t="shared" si="58"/>
        <v>0</v>
      </c>
    </row>
    <row r="1049" spans="1:16" ht="22.5" x14ac:dyDescent="0.25">
      <c r="A1049" s="42">
        <v>138</v>
      </c>
      <c r="B1049" s="50" t="s">
        <v>1286</v>
      </c>
      <c r="C1049" s="348" t="s">
        <v>1441</v>
      </c>
      <c r="D1049" s="42" t="s">
        <v>53</v>
      </c>
      <c r="E1049" s="364">
        <v>37000</v>
      </c>
      <c r="F1049" s="364">
        <v>1</v>
      </c>
      <c r="G1049" s="166">
        <f t="shared" si="57"/>
        <v>37000</v>
      </c>
      <c r="H1049" s="166"/>
      <c r="I1049" s="166"/>
      <c r="J1049" s="166"/>
      <c r="K1049" s="166"/>
      <c r="L1049" s="166"/>
      <c r="M1049" s="166"/>
      <c r="N1049" s="166"/>
      <c r="O1049" s="166"/>
      <c r="P1049" s="534">
        <f t="shared" si="58"/>
        <v>37000</v>
      </c>
    </row>
    <row r="1050" spans="1:16" ht="33.75" x14ac:dyDescent="0.25">
      <c r="A1050" s="42">
        <v>139</v>
      </c>
      <c r="B1050" s="50" t="s">
        <v>1286</v>
      </c>
      <c r="C1050" s="348" t="s">
        <v>1442</v>
      </c>
      <c r="D1050" s="42" t="s">
        <v>53</v>
      </c>
      <c r="E1050" s="364">
        <v>38000</v>
      </c>
      <c r="F1050" s="364">
        <v>1</v>
      </c>
      <c r="G1050" s="166">
        <f t="shared" si="57"/>
        <v>38000</v>
      </c>
      <c r="H1050" s="166"/>
      <c r="I1050" s="166"/>
      <c r="J1050" s="166"/>
      <c r="K1050" s="166"/>
      <c r="L1050" s="166"/>
      <c r="M1050" s="166"/>
      <c r="N1050" s="166"/>
      <c r="O1050" s="166"/>
      <c r="P1050" s="534">
        <f t="shared" si="58"/>
        <v>38000</v>
      </c>
    </row>
    <row r="1051" spans="1:16" ht="123.75" x14ac:dyDescent="0.25">
      <c r="A1051" s="42">
        <v>140</v>
      </c>
      <c r="B1051" s="50" t="s">
        <v>1286</v>
      </c>
      <c r="C1051" s="348" t="s">
        <v>1443</v>
      </c>
      <c r="D1051" s="42" t="s">
        <v>53</v>
      </c>
      <c r="E1051" s="364">
        <v>22000</v>
      </c>
      <c r="F1051" s="364">
        <v>1</v>
      </c>
      <c r="G1051" s="166">
        <f t="shared" si="57"/>
        <v>22000</v>
      </c>
      <c r="H1051" s="166"/>
      <c r="I1051" s="166"/>
      <c r="J1051" s="166"/>
      <c r="K1051" s="166"/>
      <c r="L1051" s="166"/>
      <c r="M1051" s="166"/>
      <c r="N1051" s="166"/>
      <c r="O1051" s="166"/>
      <c r="P1051" s="534">
        <f t="shared" si="58"/>
        <v>22000</v>
      </c>
    </row>
    <row r="1052" spans="1:16" ht="67.5" x14ac:dyDescent="0.25">
      <c r="A1052" s="42">
        <v>141</v>
      </c>
      <c r="B1052" s="50" t="s">
        <v>1286</v>
      </c>
      <c r="C1052" s="348" t="s">
        <v>1444</v>
      </c>
      <c r="D1052" s="42" t="s">
        <v>53</v>
      </c>
      <c r="E1052" s="364">
        <v>47000</v>
      </c>
      <c r="F1052" s="364">
        <v>1</v>
      </c>
      <c r="G1052" s="166">
        <f t="shared" si="57"/>
        <v>47000</v>
      </c>
      <c r="H1052" s="166"/>
      <c r="I1052" s="166"/>
      <c r="J1052" s="166"/>
      <c r="K1052" s="166"/>
      <c r="L1052" s="166"/>
      <c r="M1052" s="166"/>
      <c r="N1052" s="166"/>
      <c r="O1052" s="166"/>
      <c r="P1052" s="534">
        <f t="shared" si="58"/>
        <v>47000</v>
      </c>
    </row>
    <row r="1053" spans="1:16" ht="67.5" x14ac:dyDescent="0.25">
      <c r="A1053" s="42">
        <v>142</v>
      </c>
      <c r="B1053" s="50" t="s">
        <v>1286</v>
      </c>
      <c r="C1053" s="348" t="s">
        <v>1445</v>
      </c>
      <c r="D1053" s="42" t="s">
        <v>53</v>
      </c>
      <c r="E1053" s="364">
        <v>450000</v>
      </c>
      <c r="F1053" s="364">
        <v>1</v>
      </c>
      <c r="G1053" s="166">
        <f t="shared" si="57"/>
        <v>450000</v>
      </c>
      <c r="H1053" s="166"/>
      <c r="I1053" s="166"/>
      <c r="J1053" s="166"/>
      <c r="K1053" s="166"/>
      <c r="L1053" s="166"/>
      <c r="M1053" s="166"/>
      <c r="N1053" s="166"/>
      <c r="O1053" s="166"/>
      <c r="P1053" s="534">
        <f t="shared" si="58"/>
        <v>450000</v>
      </c>
    </row>
    <row r="1054" spans="1:16" ht="56.25" x14ac:dyDescent="0.25">
      <c r="A1054" s="42">
        <v>143</v>
      </c>
      <c r="B1054" s="50" t="s">
        <v>1286</v>
      </c>
      <c r="C1054" s="348" t="s">
        <v>1446</v>
      </c>
      <c r="D1054" s="42" t="s">
        <v>53</v>
      </c>
      <c r="E1054" s="364">
        <v>21000</v>
      </c>
      <c r="F1054" s="364">
        <v>1</v>
      </c>
      <c r="G1054" s="166">
        <f t="shared" si="57"/>
        <v>21000</v>
      </c>
      <c r="H1054" s="166"/>
      <c r="I1054" s="166"/>
      <c r="J1054" s="166"/>
      <c r="K1054" s="166"/>
      <c r="L1054" s="166"/>
      <c r="M1054" s="166"/>
      <c r="N1054" s="166"/>
      <c r="O1054" s="166"/>
      <c r="P1054" s="534">
        <f t="shared" si="58"/>
        <v>21000</v>
      </c>
    </row>
    <row r="1055" spans="1:16" ht="45" x14ac:dyDescent="0.25">
      <c r="A1055" s="42">
        <v>144</v>
      </c>
      <c r="B1055" s="50" t="s">
        <v>1286</v>
      </c>
      <c r="C1055" s="348" t="s">
        <v>1447</v>
      </c>
      <c r="D1055" s="42" t="s">
        <v>53</v>
      </c>
      <c r="E1055" s="364">
        <v>34000</v>
      </c>
      <c r="F1055" s="364">
        <v>1</v>
      </c>
      <c r="G1055" s="166">
        <f t="shared" si="57"/>
        <v>34000</v>
      </c>
      <c r="H1055" s="166"/>
      <c r="I1055" s="166"/>
      <c r="J1055" s="166"/>
      <c r="K1055" s="166"/>
      <c r="L1055" s="166"/>
      <c r="M1055" s="166"/>
      <c r="N1055" s="166"/>
      <c r="O1055" s="166"/>
      <c r="P1055" s="534">
        <f t="shared" si="58"/>
        <v>34000</v>
      </c>
    </row>
    <row r="1056" spans="1:16" ht="56.25" x14ac:dyDescent="0.25">
      <c r="A1056" s="42">
        <v>145</v>
      </c>
      <c r="B1056" s="50" t="s">
        <v>1286</v>
      </c>
      <c r="C1056" s="348" t="s">
        <v>1448</v>
      </c>
      <c r="D1056" s="42" t="s">
        <v>53</v>
      </c>
      <c r="E1056" s="364">
        <v>41500</v>
      </c>
      <c r="F1056" s="364">
        <v>1</v>
      </c>
      <c r="G1056" s="166">
        <f t="shared" si="57"/>
        <v>41500</v>
      </c>
      <c r="H1056" s="166"/>
      <c r="I1056" s="166"/>
      <c r="J1056" s="166"/>
      <c r="K1056" s="166"/>
      <c r="L1056" s="166"/>
      <c r="M1056" s="166"/>
      <c r="N1056" s="166"/>
      <c r="O1056" s="166"/>
      <c r="P1056" s="534">
        <f t="shared" si="58"/>
        <v>41500</v>
      </c>
    </row>
    <row r="1057" spans="1:16" ht="45" x14ac:dyDescent="0.25">
      <c r="A1057" s="42">
        <v>146</v>
      </c>
      <c r="B1057" s="50" t="s">
        <v>1286</v>
      </c>
      <c r="C1057" s="348" t="s">
        <v>1449</v>
      </c>
      <c r="D1057" s="42" t="s">
        <v>53</v>
      </c>
      <c r="E1057" s="364">
        <v>37000</v>
      </c>
      <c r="F1057" s="364">
        <v>1</v>
      </c>
      <c r="G1057" s="166">
        <f t="shared" si="57"/>
        <v>37000</v>
      </c>
      <c r="H1057" s="166"/>
      <c r="I1057" s="166"/>
      <c r="J1057" s="166"/>
      <c r="K1057" s="166"/>
      <c r="L1057" s="166"/>
      <c r="M1057" s="166"/>
      <c r="N1057" s="166"/>
      <c r="O1057" s="166"/>
      <c r="P1057" s="534">
        <f t="shared" si="58"/>
        <v>37000</v>
      </c>
    </row>
    <row r="1058" spans="1:16" ht="56.25" x14ac:dyDescent="0.25">
      <c r="A1058" s="42"/>
      <c r="B1058" s="50"/>
      <c r="C1058" s="536" t="s">
        <v>1450</v>
      </c>
      <c r="D1058" s="42"/>
      <c r="E1058" s="364"/>
      <c r="F1058" s="364"/>
      <c r="G1058" s="166"/>
      <c r="H1058" s="166"/>
      <c r="I1058" s="166"/>
      <c r="J1058" s="166"/>
      <c r="K1058" s="166"/>
      <c r="L1058" s="166"/>
      <c r="M1058" s="166"/>
      <c r="N1058" s="166"/>
      <c r="O1058" s="166"/>
      <c r="P1058" s="534">
        <f t="shared" si="58"/>
        <v>0</v>
      </c>
    </row>
    <row r="1059" spans="1:16" ht="168.75" x14ac:dyDescent="0.25">
      <c r="A1059" s="42">
        <v>147</v>
      </c>
      <c r="B1059" s="50" t="s">
        <v>1286</v>
      </c>
      <c r="C1059" s="348" t="s">
        <v>1451</v>
      </c>
      <c r="D1059" s="42" t="s">
        <v>1409</v>
      </c>
      <c r="E1059" s="364">
        <v>1938000</v>
      </c>
      <c r="F1059" s="364">
        <v>1</v>
      </c>
      <c r="G1059" s="166">
        <f t="shared" si="57"/>
        <v>1938000</v>
      </c>
      <c r="H1059" s="166"/>
      <c r="I1059" s="166"/>
      <c r="J1059" s="166"/>
      <c r="K1059" s="166"/>
      <c r="L1059" s="166"/>
      <c r="M1059" s="166"/>
      <c r="N1059" s="166"/>
      <c r="O1059" s="166"/>
      <c r="P1059" s="534">
        <f t="shared" si="58"/>
        <v>1938000</v>
      </c>
    </row>
    <row r="1060" spans="1:16" ht="45" x14ac:dyDescent="0.25">
      <c r="A1060" s="42"/>
      <c r="B1060" s="50"/>
      <c r="C1060" s="536" t="s">
        <v>1452</v>
      </c>
      <c r="D1060" s="42"/>
      <c r="E1060" s="364"/>
      <c r="F1060" s="364"/>
      <c r="G1060" s="166"/>
      <c r="H1060" s="166"/>
      <c r="I1060" s="166"/>
      <c r="J1060" s="166"/>
      <c r="K1060" s="166"/>
      <c r="L1060" s="166"/>
      <c r="M1060" s="166"/>
      <c r="N1060" s="166"/>
      <c r="O1060" s="166"/>
      <c r="P1060" s="534">
        <f t="shared" si="58"/>
        <v>0</v>
      </c>
    </row>
    <row r="1061" spans="1:16" ht="33.75" x14ac:dyDescent="0.25">
      <c r="A1061" s="42">
        <v>148</v>
      </c>
      <c r="B1061" s="50" t="s">
        <v>1286</v>
      </c>
      <c r="C1061" s="348" t="s">
        <v>1453</v>
      </c>
      <c r="D1061" s="42" t="s">
        <v>1409</v>
      </c>
      <c r="E1061" s="364">
        <v>100000</v>
      </c>
      <c r="F1061" s="364">
        <v>1</v>
      </c>
      <c r="G1061" s="166">
        <f t="shared" si="57"/>
        <v>100000</v>
      </c>
      <c r="H1061" s="166"/>
      <c r="I1061" s="166"/>
      <c r="J1061" s="166"/>
      <c r="K1061" s="166"/>
      <c r="L1061" s="166"/>
      <c r="M1061" s="166"/>
      <c r="N1061" s="166"/>
      <c r="O1061" s="166"/>
      <c r="P1061" s="534">
        <f t="shared" si="58"/>
        <v>100000</v>
      </c>
    </row>
    <row r="1062" spans="1:16" ht="33.75" x14ac:dyDescent="0.25">
      <c r="A1062" s="42">
        <v>149</v>
      </c>
      <c r="B1062" s="50" t="s">
        <v>1286</v>
      </c>
      <c r="C1062" s="348" t="s">
        <v>1454</v>
      </c>
      <c r="D1062" s="42" t="s">
        <v>1409</v>
      </c>
      <c r="E1062" s="364">
        <v>65000</v>
      </c>
      <c r="F1062" s="364">
        <v>1</v>
      </c>
      <c r="G1062" s="166">
        <f t="shared" si="57"/>
        <v>65000</v>
      </c>
      <c r="H1062" s="166"/>
      <c r="I1062" s="166"/>
      <c r="J1062" s="166"/>
      <c r="K1062" s="166"/>
      <c r="L1062" s="166"/>
      <c r="M1062" s="166"/>
      <c r="N1062" s="166"/>
      <c r="O1062" s="166"/>
      <c r="P1062" s="534">
        <f t="shared" si="58"/>
        <v>65000</v>
      </c>
    </row>
    <row r="1063" spans="1:16" ht="45" x14ac:dyDescent="0.25">
      <c r="A1063" s="42"/>
      <c r="B1063" s="50"/>
      <c r="C1063" s="536" t="s">
        <v>1455</v>
      </c>
      <c r="D1063" s="42"/>
      <c r="E1063" s="364"/>
      <c r="F1063" s="364"/>
      <c r="G1063" s="166"/>
      <c r="H1063" s="166"/>
      <c r="I1063" s="166"/>
      <c r="J1063" s="166"/>
      <c r="K1063" s="166"/>
      <c r="L1063" s="166"/>
      <c r="M1063" s="166"/>
      <c r="N1063" s="166"/>
      <c r="O1063" s="166"/>
      <c r="P1063" s="534">
        <f t="shared" si="58"/>
        <v>0</v>
      </c>
    </row>
    <row r="1064" spans="1:16" ht="33.75" x14ac:dyDescent="0.25">
      <c r="A1064" s="42">
        <v>150</v>
      </c>
      <c r="B1064" s="50" t="s">
        <v>1286</v>
      </c>
      <c r="C1064" s="348" t="s">
        <v>1456</v>
      </c>
      <c r="D1064" s="42" t="s">
        <v>1409</v>
      </c>
      <c r="E1064" s="364">
        <v>72000</v>
      </c>
      <c r="F1064" s="364">
        <v>1</v>
      </c>
      <c r="G1064" s="166">
        <f t="shared" si="57"/>
        <v>72000</v>
      </c>
      <c r="H1064" s="166"/>
      <c r="I1064" s="166"/>
      <c r="J1064" s="166"/>
      <c r="K1064" s="166"/>
      <c r="L1064" s="166"/>
      <c r="M1064" s="166"/>
      <c r="N1064" s="166"/>
      <c r="O1064" s="166"/>
      <c r="P1064" s="534">
        <f t="shared" si="58"/>
        <v>72000</v>
      </c>
    </row>
    <row r="1065" spans="1:16" ht="22.5" x14ac:dyDescent="0.25">
      <c r="A1065" s="42" t="s">
        <v>1457</v>
      </c>
      <c r="B1065" s="50"/>
      <c r="C1065" s="536" t="s">
        <v>1458</v>
      </c>
      <c r="D1065" s="42"/>
      <c r="E1065" s="364"/>
      <c r="F1065" s="364"/>
      <c r="G1065" s="166"/>
      <c r="H1065" s="166"/>
      <c r="I1065" s="166"/>
      <c r="J1065" s="166"/>
      <c r="K1065" s="166"/>
      <c r="L1065" s="166"/>
      <c r="M1065" s="166"/>
      <c r="N1065" s="166"/>
      <c r="O1065" s="166"/>
      <c r="P1065" s="534">
        <f t="shared" si="58"/>
        <v>0</v>
      </c>
    </row>
    <row r="1066" spans="1:16" ht="33.75" x14ac:dyDescent="0.25">
      <c r="A1066" s="42">
        <v>151</v>
      </c>
      <c r="B1066" s="50" t="s">
        <v>1286</v>
      </c>
      <c r="C1066" s="348" t="s">
        <v>1459</v>
      </c>
      <c r="D1066" s="42" t="s">
        <v>1409</v>
      </c>
      <c r="E1066" s="364">
        <v>38000</v>
      </c>
      <c r="F1066" s="364">
        <v>1</v>
      </c>
      <c r="G1066" s="166">
        <f t="shared" si="57"/>
        <v>38000</v>
      </c>
      <c r="H1066" s="166"/>
      <c r="I1066" s="166"/>
      <c r="J1066" s="166"/>
      <c r="K1066" s="166"/>
      <c r="L1066" s="166"/>
      <c r="M1066" s="166"/>
      <c r="N1066" s="166"/>
      <c r="O1066" s="166"/>
      <c r="P1066" s="534">
        <f t="shared" si="58"/>
        <v>38000</v>
      </c>
    </row>
    <row r="1067" spans="1:16" ht="56.25" x14ac:dyDescent="0.25">
      <c r="A1067" s="42">
        <v>152</v>
      </c>
      <c r="B1067" s="50" t="s">
        <v>1286</v>
      </c>
      <c r="C1067" s="348" t="s">
        <v>1460</v>
      </c>
      <c r="D1067" s="42" t="s">
        <v>53</v>
      </c>
      <c r="E1067" s="364">
        <v>47000</v>
      </c>
      <c r="F1067" s="364">
        <v>1</v>
      </c>
      <c r="G1067" s="166">
        <f t="shared" si="57"/>
        <v>47000</v>
      </c>
      <c r="H1067" s="166"/>
      <c r="I1067" s="166"/>
      <c r="J1067" s="166"/>
      <c r="K1067" s="166"/>
      <c r="L1067" s="166"/>
      <c r="M1067" s="166"/>
      <c r="N1067" s="166"/>
      <c r="O1067" s="166"/>
      <c r="P1067" s="534">
        <f t="shared" si="58"/>
        <v>47000</v>
      </c>
    </row>
    <row r="1068" spans="1:16" ht="56.25" x14ac:dyDescent="0.25">
      <c r="A1068" s="42">
        <v>153</v>
      </c>
      <c r="B1068" s="50" t="s">
        <v>1286</v>
      </c>
      <c r="C1068" s="348" t="s">
        <v>1461</v>
      </c>
      <c r="D1068" s="42" t="s">
        <v>53</v>
      </c>
      <c r="E1068" s="364">
        <v>12000</v>
      </c>
      <c r="F1068" s="364">
        <v>1</v>
      </c>
      <c r="G1068" s="166">
        <f t="shared" si="57"/>
        <v>12000</v>
      </c>
      <c r="H1068" s="166"/>
      <c r="I1068" s="166"/>
      <c r="J1068" s="166"/>
      <c r="K1068" s="166"/>
      <c r="L1068" s="166"/>
      <c r="M1068" s="166"/>
      <c r="N1068" s="166"/>
      <c r="O1068" s="166"/>
      <c r="P1068" s="534">
        <f t="shared" si="58"/>
        <v>12000</v>
      </c>
    </row>
    <row r="1069" spans="1:16" ht="67.5" x14ac:dyDescent="0.25">
      <c r="A1069" s="42">
        <v>154</v>
      </c>
      <c r="B1069" s="50" t="s">
        <v>1286</v>
      </c>
      <c r="C1069" s="348" t="s">
        <v>1462</v>
      </c>
      <c r="D1069" s="42" t="s">
        <v>53</v>
      </c>
      <c r="E1069" s="364">
        <v>58000</v>
      </c>
      <c r="F1069" s="364">
        <v>1</v>
      </c>
      <c r="G1069" s="166">
        <f t="shared" si="57"/>
        <v>58000</v>
      </c>
      <c r="H1069" s="166"/>
      <c r="I1069" s="166"/>
      <c r="J1069" s="166"/>
      <c r="K1069" s="166"/>
      <c r="L1069" s="166"/>
      <c r="M1069" s="166"/>
      <c r="N1069" s="166"/>
      <c r="O1069" s="166"/>
      <c r="P1069" s="534">
        <f t="shared" si="58"/>
        <v>58000</v>
      </c>
    </row>
    <row r="1070" spans="1:16" ht="33.75" x14ac:dyDescent="0.25">
      <c r="A1070" s="42">
        <v>155</v>
      </c>
      <c r="B1070" s="50" t="s">
        <v>1286</v>
      </c>
      <c r="C1070" s="348" t="s">
        <v>1463</v>
      </c>
      <c r="D1070" s="42" t="s">
        <v>1409</v>
      </c>
      <c r="E1070" s="364">
        <v>35000</v>
      </c>
      <c r="F1070" s="364">
        <v>1</v>
      </c>
      <c r="G1070" s="166">
        <f t="shared" si="57"/>
        <v>35000</v>
      </c>
      <c r="H1070" s="166"/>
      <c r="I1070" s="166"/>
      <c r="J1070" s="166"/>
      <c r="K1070" s="166"/>
      <c r="L1070" s="166"/>
      <c r="M1070" s="166"/>
      <c r="N1070" s="166"/>
      <c r="O1070" s="166"/>
      <c r="P1070" s="534">
        <f t="shared" si="58"/>
        <v>35000</v>
      </c>
    </row>
    <row r="1071" spans="1:16" x14ac:dyDescent="0.25">
      <c r="A1071" s="42"/>
      <c r="B1071" s="50"/>
      <c r="C1071" s="536" t="s">
        <v>1464</v>
      </c>
      <c r="D1071" s="42"/>
      <c r="E1071" s="364"/>
      <c r="F1071" s="364"/>
      <c r="G1071" s="166"/>
      <c r="H1071" s="166"/>
      <c r="I1071" s="166"/>
      <c r="J1071" s="166"/>
      <c r="K1071" s="166"/>
      <c r="L1071" s="166"/>
      <c r="M1071" s="166"/>
      <c r="N1071" s="166"/>
      <c r="O1071" s="166"/>
      <c r="P1071" s="534">
        <f t="shared" si="58"/>
        <v>0</v>
      </c>
    </row>
    <row r="1072" spans="1:16" ht="56.25" x14ac:dyDescent="0.25">
      <c r="A1072" s="42">
        <v>156</v>
      </c>
      <c r="B1072" s="50" t="s">
        <v>1286</v>
      </c>
      <c r="C1072" s="348" t="s">
        <v>1465</v>
      </c>
      <c r="D1072" s="42" t="s">
        <v>1409</v>
      </c>
      <c r="E1072" s="364">
        <v>34000</v>
      </c>
      <c r="F1072" s="364">
        <v>1</v>
      </c>
      <c r="G1072" s="166">
        <f t="shared" si="57"/>
        <v>34000</v>
      </c>
      <c r="H1072" s="166"/>
      <c r="I1072" s="166"/>
      <c r="J1072" s="166"/>
      <c r="K1072" s="166"/>
      <c r="L1072" s="166"/>
      <c r="M1072" s="166"/>
      <c r="N1072" s="166"/>
      <c r="O1072" s="166"/>
      <c r="P1072" s="534">
        <f t="shared" si="58"/>
        <v>34000</v>
      </c>
    </row>
    <row r="1073" spans="1:16" ht="22.5" x14ac:dyDescent="0.25">
      <c r="A1073" s="42"/>
      <c r="B1073" s="50" t="s">
        <v>1466</v>
      </c>
      <c r="C1073" s="536" t="s">
        <v>1467</v>
      </c>
      <c r="D1073" s="42"/>
      <c r="E1073" s="364"/>
      <c r="F1073" s="364"/>
      <c r="G1073" s="166"/>
      <c r="H1073" s="166"/>
      <c r="I1073" s="166"/>
      <c r="J1073" s="166"/>
      <c r="K1073" s="166"/>
      <c r="L1073" s="166"/>
      <c r="M1073" s="166"/>
      <c r="N1073" s="166"/>
      <c r="O1073" s="166"/>
      <c r="P1073" s="534">
        <f t="shared" si="58"/>
        <v>0</v>
      </c>
    </row>
    <row r="1074" spans="1:16" ht="33.75" x14ac:dyDescent="0.25">
      <c r="A1074" s="42">
        <v>157</v>
      </c>
      <c r="B1074" s="50" t="s">
        <v>1286</v>
      </c>
      <c r="C1074" s="348" t="s">
        <v>1468</v>
      </c>
      <c r="D1074" s="42" t="s">
        <v>19</v>
      </c>
      <c r="E1074" s="364">
        <v>270000</v>
      </c>
      <c r="F1074" s="364">
        <v>1</v>
      </c>
      <c r="G1074" s="166">
        <f t="shared" ref="G1074:G1137" si="59">E1074*F1074</f>
        <v>270000</v>
      </c>
      <c r="H1074" s="166"/>
      <c r="I1074" s="166"/>
      <c r="J1074" s="166"/>
      <c r="K1074" s="166"/>
      <c r="L1074" s="166"/>
      <c r="M1074" s="166"/>
      <c r="N1074" s="166"/>
      <c r="O1074" s="166"/>
      <c r="P1074" s="534">
        <f t="shared" si="58"/>
        <v>270000</v>
      </c>
    </row>
    <row r="1075" spans="1:16" ht="33.75" x14ac:dyDescent="0.25">
      <c r="A1075" s="42">
        <v>158</v>
      </c>
      <c r="B1075" s="50" t="s">
        <v>1286</v>
      </c>
      <c r="C1075" s="348" t="s">
        <v>1469</v>
      </c>
      <c r="D1075" s="42" t="s">
        <v>19</v>
      </c>
      <c r="E1075" s="364">
        <v>900</v>
      </c>
      <c r="F1075" s="364">
        <v>1</v>
      </c>
      <c r="G1075" s="166">
        <f t="shared" si="59"/>
        <v>900</v>
      </c>
      <c r="H1075" s="166"/>
      <c r="I1075" s="166"/>
      <c r="J1075" s="166"/>
      <c r="K1075" s="166"/>
      <c r="L1075" s="166"/>
      <c r="M1075" s="166"/>
      <c r="N1075" s="166"/>
      <c r="O1075" s="166"/>
      <c r="P1075" s="534">
        <f t="shared" si="58"/>
        <v>900</v>
      </c>
    </row>
    <row r="1076" spans="1:16" ht="45" x14ac:dyDescent="0.25">
      <c r="A1076" s="42">
        <v>159</v>
      </c>
      <c r="B1076" s="50" t="s">
        <v>1286</v>
      </c>
      <c r="C1076" s="348" t="s">
        <v>1470</v>
      </c>
      <c r="D1076" s="42" t="s">
        <v>19</v>
      </c>
      <c r="E1076" s="364">
        <v>74000</v>
      </c>
      <c r="F1076" s="364">
        <v>2</v>
      </c>
      <c r="G1076" s="166">
        <f t="shared" si="59"/>
        <v>148000</v>
      </c>
      <c r="H1076" s="166"/>
      <c r="I1076" s="166"/>
      <c r="J1076" s="166"/>
      <c r="K1076" s="166"/>
      <c r="L1076" s="166"/>
      <c r="M1076" s="166"/>
      <c r="N1076" s="166"/>
      <c r="O1076" s="166"/>
      <c r="P1076" s="534">
        <f t="shared" si="58"/>
        <v>148000</v>
      </c>
    </row>
    <row r="1077" spans="1:16" ht="56.25" x14ac:dyDescent="0.25">
      <c r="A1077" s="42">
        <v>160</v>
      </c>
      <c r="B1077" s="50" t="s">
        <v>1286</v>
      </c>
      <c r="C1077" s="348" t="s">
        <v>1471</v>
      </c>
      <c r="D1077" s="42" t="s">
        <v>19</v>
      </c>
      <c r="E1077" s="364">
        <v>38000</v>
      </c>
      <c r="F1077" s="364">
        <v>2</v>
      </c>
      <c r="G1077" s="166">
        <f t="shared" si="59"/>
        <v>76000</v>
      </c>
      <c r="H1077" s="166"/>
      <c r="I1077" s="166"/>
      <c r="J1077" s="166"/>
      <c r="K1077" s="166"/>
      <c r="L1077" s="166"/>
      <c r="M1077" s="166"/>
      <c r="N1077" s="166"/>
      <c r="O1077" s="166"/>
      <c r="P1077" s="534">
        <f t="shared" si="58"/>
        <v>76000</v>
      </c>
    </row>
    <row r="1078" spans="1:16" ht="22.5" x14ac:dyDescent="0.25">
      <c r="A1078" s="42">
        <v>161</v>
      </c>
      <c r="B1078" s="50" t="s">
        <v>1286</v>
      </c>
      <c r="C1078" s="348" t="s">
        <v>1472</v>
      </c>
      <c r="D1078" s="42" t="s">
        <v>19</v>
      </c>
      <c r="E1078" s="364">
        <v>8100</v>
      </c>
      <c r="F1078" s="364">
        <v>2</v>
      </c>
      <c r="G1078" s="166">
        <f t="shared" si="59"/>
        <v>16200</v>
      </c>
      <c r="H1078" s="166"/>
      <c r="I1078" s="166"/>
      <c r="J1078" s="166"/>
      <c r="K1078" s="166"/>
      <c r="L1078" s="166"/>
      <c r="M1078" s="166"/>
      <c r="N1078" s="166"/>
      <c r="O1078" s="166"/>
      <c r="P1078" s="534">
        <f t="shared" si="58"/>
        <v>16200</v>
      </c>
    </row>
    <row r="1079" spans="1:16" ht="33.75" x14ac:dyDescent="0.25">
      <c r="A1079" s="42">
        <v>162</v>
      </c>
      <c r="B1079" s="50" t="s">
        <v>1286</v>
      </c>
      <c r="C1079" s="348" t="s">
        <v>1473</v>
      </c>
      <c r="D1079" s="42" t="s">
        <v>19</v>
      </c>
      <c r="E1079" s="364">
        <v>8700</v>
      </c>
      <c r="F1079" s="364">
        <v>1</v>
      </c>
      <c r="G1079" s="166">
        <f t="shared" si="59"/>
        <v>8700</v>
      </c>
      <c r="H1079" s="166"/>
      <c r="I1079" s="166"/>
      <c r="J1079" s="166"/>
      <c r="K1079" s="166"/>
      <c r="L1079" s="166"/>
      <c r="M1079" s="166"/>
      <c r="N1079" s="166"/>
      <c r="O1079" s="166"/>
      <c r="P1079" s="534">
        <f t="shared" si="58"/>
        <v>8700</v>
      </c>
    </row>
    <row r="1080" spans="1:16" ht="45" x14ac:dyDescent="0.25">
      <c r="A1080" s="42">
        <v>163</v>
      </c>
      <c r="B1080" s="50" t="s">
        <v>1286</v>
      </c>
      <c r="C1080" s="348" t="s">
        <v>1474</v>
      </c>
      <c r="D1080" s="42" t="s">
        <v>19</v>
      </c>
      <c r="E1080" s="364">
        <v>12000</v>
      </c>
      <c r="F1080" s="364">
        <v>1</v>
      </c>
      <c r="G1080" s="166">
        <f t="shared" si="59"/>
        <v>12000</v>
      </c>
      <c r="H1080" s="166"/>
      <c r="I1080" s="166"/>
      <c r="J1080" s="166"/>
      <c r="K1080" s="166"/>
      <c r="L1080" s="166"/>
      <c r="M1080" s="166"/>
      <c r="N1080" s="166"/>
      <c r="O1080" s="166"/>
      <c r="P1080" s="534">
        <f t="shared" si="58"/>
        <v>12000</v>
      </c>
    </row>
    <row r="1081" spans="1:16" x14ac:dyDescent="0.25">
      <c r="A1081" s="42"/>
      <c r="B1081" s="50"/>
      <c r="C1081" s="536" t="s">
        <v>1475</v>
      </c>
      <c r="D1081" s="42"/>
      <c r="E1081" s="364"/>
      <c r="F1081" s="364"/>
      <c r="G1081" s="166"/>
      <c r="H1081" s="166"/>
      <c r="I1081" s="166"/>
      <c r="J1081" s="166"/>
      <c r="K1081" s="166"/>
      <c r="L1081" s="166"/>
      <c r="M1081" s="166"/>
      <c r="N1081" s="166"/>
      <c r="O1081" s="166"/>
      <c r="P1081" s="534">
        <f t="shared" si="58"/>
        <v>0</v>
      </c>
    </row>
    <row r="1082" spans="1:16" ht="22.5" x14ac:dyDescent="0.25">
      <c r="A1082" s="42"/>
      <c r="B1082" s="50"/>
      <c r="C1082" s="536" t="s">
        <v>1476</v>
      </c>
      <c r="D1082" s="42"/>
      <c r="E1082" s="364"/>
      <c r="F1082" s="364"/>
      <c r="G1082" s="166"/>
      <c r="H1082" s="166"/>
      <c r="I1082" s="166"/>
      <c r="J1082" s="166"/>
      <c r="K1082" s="166"/>
      <c r="L1082" s="166"/>
      <c r="M1082" s="166"/>
      <c r="N1082" s="166"/>
      <c r="O1082" s="166"/>
      <c r="P1082" s="534">
        <f t="shared" si="58"/>
        <v>0</v>
      </c>
    </row>
    <row r="1083" spans="1:16" ht="22.5" x14ac:dyDescent="0.25">
      <c r="A1083" s="42">
        <v>164</v>
      </c>
      <c r="B1083" s="50" t="s">
        <v>1286</v>
      </c>
      <c r="C1083" s="348" t="s">
        <v>1477</v>
      </c>
      <c r="D1083" s="42" t="s">
        <v>1409</v>
      </c>
      <c r="E1083" s="364">
        <v>55</v>
      </c>
      <c r="F1083" s="364">
        <v>20</v>
      </c>
      <c r="G1083" s="166">
        <f t="shared" si="59"/>
        <v>1100</v>
      </c>
      <c r="H1083" s="166"/>
      <c r="I1083" s="166"/>
      <c r="J1083" s="166"/>
      <c r="K1083" s="166"/>
      <c r="L1083" s="166"/>
      <c r="M1083" s="166"/>
      <c r="N1083" s="166"/>
      <c r="O1083" s="166"/>
      <c r="P1083" s="534">
        <f t="shared" si="58"/>
        <v>1100</v>
      </c>
    </row>
    <row r="1084" spans="1:16" ht="22.5" x14ac:dyDescent="0.25">
      <c r="A1084" s="42">
        <v>165</v>
      </c>
      <c r="B1084" s="50" t="s">
        <v>1478</v>
      </c>
      <c r="C1084" s="348" t="s">
        <v>1479</v>
      </c>
      <c r="D1084" s="42" t="s">
        <v>53</v>
      </c>
      <c r="E1084" s="364">
        <v>4200</v>
      </c>
      <c r="F1084" s="364">
        <v>10</v>
      </c>
      <c r="G1084" s="166">
        <f t="shared" si="59"/>
        <v>42000</v>
      </c>
      <c r="H1084" s="166"/>
      <c r="I1084" s="166"/>
      <c r="J1084" s="166"/>
      <c r="K1084" s="166"/>
      <c r="L1084" s="166"/>
      <c r="M1084" s="166"/>
      <c r="N1084" s="166"/>
      <c r="O1084" s="166"/>
      <c r="P1084" s="534">
        <f t="shared" si="58"/>
        <v>42000</v>
      </c>
    </row>
    <row r="1085" spans="1:16" ht="56.25" x14ac:dyDescent="0.25">
      <c r="A1085" s="42"/>
      <c r="B1085" s="50"/>
      <c r="C1085" s="536" t="s">
        <v>1480</v>
      </c>
      <c r="D1085" s="42"/>
      <c r="E1085" s="364"/>
      <c r="F1085" s="364"/>
      <c r="G1085" s="166"/>
      <c r="H1085" s="166"/>
      <c r="I1085" s="166"/>
      <c r="J1085" s="166"/>
      <c r="K1085" s="166"/>
      <c r="L1085" s="166"/>
      <c r="M1085" s="166"/>
      <c r="N1085" s="166"/>
      <c r="O1085" s="166"/>
      <c r="P1085" s="534">
        <f t="shared" si="58"/>
        <v>0</v>
      </c>
    </row>
    <row r="1086" spans="1:16" ht="22.5" x14ac:dyDescent="0.25">
      <c r="A1086" s="42">
        <v>166</v>
      </c>
      <c r="B1086" s="50" t="s">
        <v>1481</v>
      </c>
      <c r="C1086" s="348" t="s">
        <v>1482</v>
      </c>
      <c r="D1086" s="42" t="s">
        <v>1409</v>
      </c>
      <c r="E1086" s="364">
        <v>400</v>
      </c>
      <c r="F1086" s="364">
        <v>20</v>
      </c>
      <c r="G1086" s="166">
        <f t="shared" si="59"/>
        <v>8000</v>
      </c>
      <c r="H1086" s="166"/>
      <c r="I1086" s="166"/>
      <c r="J1086" s="166"/>
      <c r="K1086" s="166"/>
      <c r="L1086" s="166"/>
      <c r="M1086" s="166"/>
      <c r="N1086" s="166"/>
      <c r="O1086" s="166"/>
      <c r="P1086" s="534">
        <f t="shared" si="58"/>
        <v>8000</v>
      </c>
    </row>
    <row r="1087" spans="1:16" ht="22.5" x14ac:dyDescent="0.25">
      <c r="A1087" s="42">
        <v>167</v>
      </c>
      <c r="B1087" s="50" t="s">
        <v>1286</v>
      </c>
      <c r="C1087" s="348" t="s">
        <v>1483</v>
      </c>
      <c r="D1087" s="42" t="s">
        <v>53</v>
      </c>
      <c r="E1087" s="364">
        <v>4000</v>
      </c>
      <c r="F1087" s="364">
        <v>10</v>
      </c>
      <c r="G1087" s="166">
        <f t="shared" si="59"/>
        <v>40000</v>
      </c>
      <c r="H1087" s="166"/>
      <c r="I1087" s="166"/>
      <c r="J1087" s="166"/>
      <c r="K1087" s="166"/>
      <c r="L1087" s="166"/>
      <c r="M1087" s="166"/>
      <c r="N1087" s="166"/>
      <c r="O1087" s="166"/>
      <c r="P1087" s="534">
        <f t="shared" si="58"/>
        <v>40000</v>
      </c>
    </row>
    <row r="1088" spans="1:16" ht="56.25" x14ac:dyDescent="0.25">
      <c r="A1088" s="42"/>
      <c r="B1088" s="50"/>
      <c r="C1088" s="536" t="s">
        <v>1484</v>
      </c>
      <c r="D1088" s="42"/>
      <c r="E1088" s="364"/>
      <c r="F1088" s="364"/>
      <c r="G1088" s="166"/>
      <c r="H1088" s="166"/>
      <c r="I1088" s="166"/>
      <c r="J1088" s="166"/>
      <c r="K1088" s="166"/>
      <c r="L1088" s="166"/>
      <c r="M1088" s="166"/>
      <c r="N1088" s="166"/>
      <c r="O1088" s="166"/>
      <c r="P1088" s="534">
        <f t="shared" si="58"/>
        <v>0</v>
      </c>
    </row>
    <row r="1089" spans="1:16" x14ac:dyDescent="0.25">
      <c r="A1089" s="42">
        <v>168</v>
      </c>
      <c r="B1089" s="50" t="s">
        <v>1485</v>
      </c>
      <c r="C1089" s="348" t="s">
        <v>1486</v>
      </c>
      <c r="D1089" s="42" t="s">
        <v>1487</v>
      </c>
      <c r="E1089" s="364">
        <v>120</v>
      </c>
      <c r="F1089" s="364">
        <v>13</v>
      </c>
      <c r="G1089" s="166">
        <f t="shared" si="59"/>
        <v>1560</v>
      </c>
      <c r="H1089" s="166"/>
      <c r="I1089" s="166"/>
      <c r="J1089" s="166"/>
      <c r="K1089" s="166"/>
      <c r="L1089" s="166"/>
      <c r="M1089" s="166"/>
      <c r="N1089" s="166"/>
      <c r="O1089" s="166"/>
      <c r="P1089" s="534">
        <f t="shared" si="58"/>
        <v>1560</v>
      </c>
    </row>
    <row r="1090" spans="1:16" x14ac:dyDescent="0.25">
      <c r="A1090" s="42">
        <v>169</v>
      </c>
      <c r="B1090" s="50" t="s">
        <v>1488</v>
      </c>
      <c r="C1090" s="348" t="s">
        <v>1489</v>
      </c>
      <c r="D1090" s="42" t="s">
        <v>1409</v>
      </c>
      <c r="E1090" s="364">
        <v>12</v>
      </c>
      <c r="F1090" s="364">
        <v>15</v>
      </c>
      <c r="G1090" s="166">
        <f t="shared" si="59"/>
        <v>180</v>
      </c>
      <c r="H1090" s="166"/>
      <c r="I1090" s="166"/>
      <c r="J1090" s="166"/>
      <c r="K1090" s="166"/>
      <c r="L1090" s="166"/>
      <c r="M1090" s="166"/>
      <c r="N1090" s="166"/>
      <c r="O1090" s="166"/>
      <c r="P1090" s="534">
        <f t="shared" si="58"/>
        <v>180</v>
      </c>
    </row>
    <row r="1091" spans="1:16" ht="33.75" x14ac:dyDescent="0.25">
      <c r="A1091" s="42">
        <v>170</v>
      </c>
      <c r="B1091" s="50" t="s">
        <v>1286</v>
      </c>
      <c r="C1091" s="348" t="s">
        <v>1490</v>
      </c>
      <c r="D1091" s="42" t="s">
        <v>53</v>
      </c>
      <c r="E1091" s="364">
        <v>7000</v>
      </c>
      <c r="F1091" s="364">
        <v>10</v>
      </c>
      <c r="G1091" s="166">
        <f t="shared" si="59"/>
        <v>70000</v>
      </c>
      <c r="H1091" s="166"/>
      <c r="I1091" s="166"/>
      <c r="J1091" s="166"/>
      <c r="K1091" s="166"/>
      <c r="L1091" s="166"/>
      <c r="M1091" s="166"/>
      <c r="N1091" s="166"/>
      <c r="O1091" s="166"/>
      <c r="P1091" s="534">
        <f t="shared" si="58"/>
        <v>70000</v>
      </c>
    </row>
    <row r="1092" spans="1:16" ht="22.5" x14ac:dyDescent="0.25">
      <c r="A1092" s="42">
        <v>171</v>
      </c>
      <c r="B1092" s="50" t="s">
        <v>1491</v>
      </c>
      <c r="C1092" s="348" t="s">
        <v>1492</v>
      </c>
      <c r="D1092" s="42" t="s">
        <v>1409</v>
      </c>
      <c r="E1092" s="364">
        <v>640</v>
      </c>
      <c r="F1092" s="364">
        <v>5</v>
      </c>
      <c r="G1092" s="166">
        <f t="shared" si="59"/>
        <v>3200</v>
      </c>
      <c r="H1092" s="166"/>
      <c r="I1092" s="166"/>
      <c r="J1092" s="166"/>
      <c r="K1092" s="166"/>
      <c r="L1092" s="166"/>
      <c r="M1092" s="166"/>
      <c r="N1092" s="166"/>
      <c r="O1092" s="166"/>
      <c r="P1092" s="534">
        <f t="shared" si="58"/>
        <v>3200</v>
      </c>
    </row>
    <row r="1093" spans="1:16" ht="33.75" x14ac:dyDescent="0.25">
      <c r="A1093" s="42"/>
      <c r="B1093" s="50" t="s">
        <v>1493</v>
      </c>
      <c r="C1093" s="536" t="s">
        <v>1494</v>
      </c>
      <c r="D1093" s="42"/>
      <c r="E1093" s="364"/>
      <c r="F1093" s="364"/>
      <c r="G1093" s="166">
        <f t="shared" si="59"/>
        <v>0</v>
      </c>
      <c r="H1093" s="166"/>
      <c r="I1093" s="166"/>
      <c r="J1093" s="166"/>
      <c r="K1093" s="166"/>
      <c r="L1093" s="166"/>
      <c r="M1093" s="166"/>
      <c r="N1093" s="166"/>
      <c r="O1093" s="166"/>
      <c r="P1093" s="534">
        <f t="shared" si="58"/>
        <v>0</v>
      </c>
    </row>
    <row r="1094" spans="1:16" ht="22.5" x14ac:dyDescent="0.25">
      <c r="A1094" s="42"/>
      <c r="B1094" s="50"/>
      <c r="C1094" s="536" t="s">
        <v>1495</v>
      </c>
      <c r="D1094" s="42"/>
      <c r="E1094" s="364"/>
      <c r="F1094" s="364"/>
      <c r="G1094" s="166">
        <f t="shared" si="59"/>
        <v>0</v>
      </c>
      <c r="H1094" s="166"/>
      <c r="I1094" s="166"/>
      <c r="J1094" s="166"/>
      <c r="K1094" s="166"/>
      <c r="L1094" s="166"/>
      <c r="M1094" s="166"/>
      <c r="N1094" s="166"/>
      <c r="O1094" s="166"/>
      <c r="P1094" s="534">
        <f t="shared" si="58"/>
        <v>0</v>
      </c>
    </row>
    <row r="1095" spans="1:16" ht="22.5" x14ac:dyDescent="0.25">
      <c r="A1095" s="42">
        <v>172</v>
      </c>
      <c r="B1095" s="50" t="s">
        <v>1286</v>
      </c>
      <c r="C1095" s="348" t="s">
        <v>1496</v>
      </c>
      <c r="D1095" s="42" t="s">
        <v>1409</v>
      </c>
      <c r="E1095" s="364">
        <v>7000</v>
      </c>
      <c r="F1095" s="364">
        <v>1</v>
      </c>
      <c r="G1095" s="166">
        <f t="shared" si="59"/>
        <v>7000</v>
      </c>
      <c r="H1095" s="166"/>
      <c r="I1095" s="166"/>
      <c r="J1095" s="166"/>
      <c r="K1095" s="166"/>
      <c r="L1095" s="166"/>
      <c r="M1095" s="166"/>
      <c r="N1095" s="166"/>
      <c r="O1095" s="166"/>
      <c r="P1095" s="534">
        <f t="shared" si="58"/>
        <v>7000</v>
      </c>
    </row>
    <row r="1096" spans="1:16" ht="22.5" x14ac:dyDescent="0.25">
      <c r="A1096" s="42"/>
      <c r="B1096" s="50"/>
      <c r="C1096" s="536" t="s">
        <v>1497</v>
      </c>
      <c r="D1096" s="42"/>
      <c r="E1096" s="364"/>
      <c r="F1096" s="364"/>
      <c r="G1096" s="166">
        <f t="shared" si="59"/>
        <v>0</v>
      </c>
      <c r="H1096" s="166"/>
      <c r="I1096" s="166"/>
      <c r="J1096" s="166"/>
      <c r="K1096" s="166"/>
      <c r="L1096" s="166"/>
      <c r="M1096" s="166"/>
      <c r="N1096" s="166"/>
      <c r="O1096" s="166"/>
      <c r="P1096" s="534">
        <f t="shared" si="58"/>
        <v>0</v>
      </c>
    </row>
    <row r="1097" spans="1:16" x14ac:dyDescent="0.25">
      <c r="A1097" s="42">
        <v>173</v>
      </c>
      <c r="B1097" s="50" t="s">
        <v>1286</v>
      </c>
      <c r="C1097" s="348" t="s">
        <v>1498</v>
      </c>
      <c r="D1097" s="42" t="s">
        <v>53</v>
      </c>
      <c r="E1097" s="364">
        <v>43247</v>
      </c>
      <c r="F1097" s="364">
        <v>1</v>
      </c>
      <c r="G1097" s="166">
        <f t="shared" si="59"/>
        <v>43247</v>
      </c>
      <c r="H1097" s="166"/>
      <c r="I1097" s="166"/>
      <c r="J1097" s="166"/>
      <c r="K1097" s="166"/>
      <c r="L1097" s="166"/>
      <c r="M1097" s="166"/>
      <c r="N1097" s="166"/>
      <c r="O1097" s="166"/>
      <c r="P1097" s="534">
        <f t="shared" si="58"/>
        <v>43247</v>
      </c>
    </row>
    <row r="1098" spans="1:16" ht="45" x14ac:dyDescent="0.25">
      <c r="A1098" s="42"/>
      <c r="B1098" s="50"/>
      <c r="C1098" s="536" t="s">
        <v>1499</v>
      </c>
      <c r="D1098" s="42"/>
      <c r="E1098" s="364"/>
      <c r="F1098" s="364"/>
      <c r="G1098" s="166"/>
      <c r="H1098" s="166"/>
      <c r="I1098" s="166"/>
      <c r="J1098" s="166"/>
      <c r="K1098" s="166"/>
      <c r="L1098" s="166"/>
      <c r="M1098" s="166"/>
      <c r="N1098" s="166"/>
      <c r="O1098" s="166"/>
      <c r="P1098" s="534">
        <f t="shared" si="58"/>
        <v>0</v>
      </c>
    </row>
    <row r="1099" spans="1:16" ht="22.5" x14ac:dyDescent="0.25">
      <c r="A1099" s="42">
        <v>174</v>
      </c>
      <c r="B1099" s="50" t="s">
        <v>1286</v>
      </c>
      <c r="C1099" s="348" t="s">
        <v>1496</v>
      </c>
      <c r="D1099" s="42" t="s">
        <v>1409</v>
      </c>
      <c r="E1099" s="364">
        <v>4000</v>
      </c>
      <c r="F1099" s="364">
        <v>1</v>
      </c>
      <c r="G1099" s="166">
        <f t="shared" si="59"/>
        <v>4000</v>
      </c>
      <c r="H1099" s="166"/>
      <c r="I1099" s="166"/>
      <c r="J1099" s="166"/>
      <c r="K1099" s="166"/>
      <c r="L1099" s="166"/>
      <c r="M1099" s="166"/>
      <c r="N1099" s="166"/>
      <c r="O1099" s="166"/>
      <c r="P1099" s="534">
        <f t="shared" ref="P1099:P1162" si="60">G1099+I1099+K1099+M1099+O1099</f>
        <v>4000</v>
      </c>
    </row>
    <row r="1100" spans="1:16" x14ac:dyDescent="0.25">
      <c r="A1100" s="42"/>
      <c r="B1100" s="50"/>
      <c r="C1100" s="536" t="s">
        <v>1500</v>
      </c>
      <c r="D1100" s="42"/>
      <c r="E1100" s="364"/>
      <c r="F1100" s="364"/>
      <c r="G1100" s="166">
        <f t="shared" si="59"/>
        <v>0</v>
      </c>
      <c r="H1100" s="166"/>
      <c r="I1100" s="166"/>
      <c r="J1100" s="166"/>
      <c r="K1100" s="166"/>
      <c r="L1100" s="166"/>
      <c r="M1100" s="166"/>
      <c r="N1100" s="166"/>
      <c r="O1100" s="166"/>
      <c r="P1100" s="534">
        <f t="shared" si="60"/>
        <v>0</v>
      </c>
    </row>
    <row r="1101" spans="1:16" ht="33.75" x14ac:dyDescent="0.25">
      <c r="A1101" s="42">
        <v>175</v>
      </c>
      <c r="B1101" s="50" t="s">
        <v>1286</v>
      </c>
      <c r="C1101" s="348" t="s">
        <v>1501</v>
      </c>
      <c r="D1101" s="42" t="s">
        <v>53</v>
      </c>
      <c r="E1101" s="364">
        <v>3137</v>
      </c>
      <c r="F1101" s="364">
        <v>5</v>
      </c>
      <c r="G1101" s="166">
        <f t="shared" si="59"/>
        <v>15685</v>
      </c>
      <c r="H1101" s="166"/>
      <c r="I1101" s="166"/>
      <c r="J1101" s="166"/>
      <c r="K1101" s="166"/>
      <c r="L1101" s="166"/>
      <c r="M1101" s="166"/>
      <c r="N1101" s="166"/>
      <c r="O1101" s="166"/>
      <c r="P1101" s="534">
        <f t="shared" si="60"/>
        <v>15685</v>
      </c>
    </row>
    <row r="1102" spans="1:16" ht="22.5" x14ac:dyDescent="0.25">
      <c r="A1102" s="42">
        <v>176</v>
      </c>
      <c r="B1102" s="50" t="s">
        <v>1286</v>
      </c>
      <c r="C1102" s="348" t="s">
        <v>1502</v>
      </c>
      <c r="D1102" s="42" t="s">
        <v>53</v>
      </c>
      <c r="E1102" s="364">
        <v>3200</v>
      </c>
      <c r="F1102" s="364">
        <v>2</v>
      </c>
      <c r="G1102" s="166">
        <f t="shared" si="59"/>
        <v>6400</v>
      </c>
      <c r="H1102" s="166"/>
      <c r="I1102" s="166"/>
      <c r="J1102" s="166"/>
      <c r="K1102" s="166"/>
      <c r="L1102" s="166"/>
      <c r="M1102" s="166"/>
      <c r="N1102" s="166"/>
      <c r="O1102" s="166"/>
      <c r="P1102" s="534">
        <f t="shared" si="60"/>
        <v>6400</v>
      </c>
    </row>
    <row r="1103" spans="1:16" ht="22.5" x14ac:dyDescent="0.25">
      <c r="A1103" s="42">
        <v>177</v>
      </c>
      <c r="B1103" s="50" t="s">
        <v>1286</v>
      </c>
      <c r="C1103" s="348" t="s">
        <v>1503</v>
      </c>
      <c r="D1103" s="42" t="s">
        <v>53</v>
      </c>
      <c r="E1103" s="364">
        <v>800</v>
      </c>
      <c r="F1103" s="364">
        <v>2</v>
      </c>
      <c r="G1103" s="166">
        <f t="shared" si="59"/>
        <v>1600</v>
      </c>
      <c r="H1103" s="166"/>
      <c r="I1103" s="166"/>
      <c r="J1103" s="166"/>
      <c r="K1103" s="166"/>
      <c r="L1103" s="166"/>
      <c r="M1103" s="166"/>
      <c r="N1103" s="166"/>
      <c r="O1103" s="166"/>
      <c r="P1103" s="534">
        <f t="shared" si="60"/>
        <v>1600</v>
      </c>
    </row>
    <row r="1104" spans="1:16" ht="22.5" x14ac:dyDescent="0.25">
      <c r="A1104" s="42">
        <v>178</v>
      </c>
      <c r="B1104" s="50" t="s">
        <v>1286</v>
      </c>
      <c r="C1104" s="348" t="s">
        <v>1504</v>
      </c>
      <c r="D1104" s="42" t="s">
        <v>53</v>
      </c>
      <c r="E1104" s="364">
        <v>800</v>
      </c>
      <c r="F1104" s="364">
        <v>3</v>
      </c>
      <c r="G1104" s="166">
        <f t="shared" si="59"/>
        <v>2400</v>
      </c>
      <c r="H1104" s="166"/>
      <c r="I1104" s="166"/>
      <c r="J1104" s="166"/>
      <c r="K1104" s="166"/>
      <c r="L1104" s="166"/>
      <c r="M1104" s="166"/>
      <c r="N1104" s="166"/>
      <c r="O1104" s="166"/>
      <c r="P1104" s="534">
        <f t="shared" si="60"/>
        <v>2400</v>
      </c>
    </row>
    <row r="1105" spans="1:16" ht="22.5" x14ac:dyDescent="0.25">
      <c r="A1105" s="42">
        <v>179</v>
      </c>
      <c r="B1105" s="50" t="s">
        <v>1286</v>
      </c>
      <c r="C1105" s="348" t="s">
        <v>1505</v>
      </c>
      <c r="D1105" s="42" t="s">
        <v>1409</v>
      </c>
      <c r="E1105" s="364">
        <v>69711</v>
      </c>
      <c r="F1105" s="364">
        <v>1</v>
      </c>
      <c r="G1105" s="166">
        <f t="shared" si="59"/>
        <v>69711</v>
      </c>
      <c r="H1105" s="166"/>
      <c r="I1105" s="166"/>
      <c r="J1105" s="166"/>
      <c r="K1105" s="166"/>
      <c r="L1105" s="166"/>
      <c r="M1105" s="166"/>
      <c r="N1105" s="166"/>
      <c r="O1105" s="166"/>
      <c r="P1105" s="534">
        <f t="shared" si="60"/>
        <v>69711</v>
      </c>
    </row>
    <row r="1106" spans="1:16" ht="45" x14ac:dyDescent="0.25">
      <c r="A1106" s="42">
        <v>180</v>
      </c>
      <c r="B1106" s="50" t="s">
        <v>1286</v>
      </c>
      <c r="C1106" s="348" t="s">
        <v>1506</v>
      </c>
      <c r="D1106" s="42" t="s">
        <v>1409</v>
      </c>
      <c r="E1106" s="364">
        <v>7000</v>
      </c>
      <c r="F1106" s="364">
        <v>1</v>
      </c>
      <c r="G1106" s="166">
        <f t="shared" si="59"/>
        <v>7000</v>
      </c>
      <c r="H1106" s="166"/>
      <c r="I1106" s="166"/>
      <c r="J1106" s="166"/>
      <c r="K1106" s="166"/>
      <c r="L1106" s="166"/>
      <c r="M1106" s="166"/>
      <c r="N1106" s="166"/>
      <c r="O1106" s="166"/>
      <c r="P1106" s="534">
        <f t="shared" si="60"/>
        <v>7000</v>
      </c>
    </row>
    <row r="1107" spans="1:16" ht="135" x14ac:dyDescent="0.25">
      <c r="A1107" s="42">
        <v>181</v>
      </c>
      <c r="B1107" s="50" t="s">
        <v>1286</v>
      </c>
      <c r="C1107" s="348" t="s">
        <v>1507</v>
      </c>
      <c r="D1107" s="42" t="s">
        <v>1409</v>
      </c>
      <c r="E1107" s="364">
        <v>6000</v>
      </c>
      <c r="F1107" s="364">
        <v>1</v>
      </c>
      <c r="G1107" s="166">
        <f t="shared" si="59"/>
        <v>6000</v>
      </c>
      <c r="H1107" s="166"/>
      <c r="I1107" s="166"/>
      <c r="J1107" s="166"/>
      <c r="K1107" s="166"/>
      <c r="L1107" s="166"/>
      <c r="M1107" s="166"/>
      <c r="N1107" s="166"/>
      <c r="O1107" s="166"/>
      <c r="P1107" s="534">
        <f t="shared" si="60"/>
        <v>6000</v>
      </c>
    </row>
    <row r="1108" spans="1:16" x14ac:dyDescent="0.25">
      <c r="A1108" s="42">
        <v>182</v>
      </c>
      <c r="B1108" s="50" t="s">
        <v>1286</v>
      </c>
      <c r="C1108" s="348" t="s">
        <v>1508</v>
      </c>
      <c r="D1108" s="42" t="s">
        <v>53</v>
      </c>
      <c r="E1108" s="364">
        <v>13942</v>
      </c>
      <c r="F1108" s="364">
        <v>1</v>
      </c>
      <c r="G1108" s="166">
        <f t="shared" si="59"/>
        <v>13942</v>
      </c>
      <c r="H1108" s="166"/>
      <c r="I1108" s="166"/>
      <c r="J1108" s="166"/>
      <c r="K1108" s="166"/>
      <c r="L1108" s="166"/>
      <c r="M1108" s="166"/>
      <c r="N1108" s="166"/>
      <c r="O1108" s="166"/>
      <c r="P1108" s="534">
        <f t="shared" si="60"/>
        <v>13942</v>
      </c>
    </row>
    <row r="1109" spans="1:16" ht="22.5" x14ac:dyDescent="0.25">
      <c r="A1109" s="42">
        <v>183</v>
      </c>
      <c r="B1109" s="50" t="s">
        <v>1286</v>
      </c>
      <c r="C1109" s="348" t="s">
        <v>1509</v>
      </c>
      <c r="D1109" s="42" t="s">
        <v>53</v>
      </c>
      <c r="E1109" s="364">
        <v>8500</v>
      </c>
      <c r="F1109" s="364">
        <v>1</v>
      </c>
      <c r="G1109" s="166">
        <f t="shared" si="59"/>
        <v>8500</v>
      </c>
      <c r="H1109" s="166"/>
      <c r="I1109" s="166"/>
      <c r="J1109" s="166"/>
      <c r="K1109" s="166"/>
      <c r="L1109" s="166"/>
      <c r="M1109" s="166"/>
      <c r="N1109" s="166"/>
      <c r="O1109" s="166"/>
      <c r="P1109" s="534">
        <f t="shared" si="60"/>
        <v>8500</v>
      </c>
    </row>
    <row r="1110" spans="1:16" ht="45" x14ac:dyDescent="0.25">
      <c r="A1110" s="42">
        <v>184</v>
      </c>
      <c r="B1110" s="50" t="s">
        <v>1286</v>
      </c>
      <c r="C1110" s="348" t="s">
        <v>1510</v>
      </c>
      <c r="D1110" s="42" t="s">
        <v>53</v>
      </c>
      <c r="E1110" s="364">
        <v>6000</v>
      </c>
      <c r="F1110" s="364">
        <v>1</v>
      </c>
      <c r="G1110" s="166">
        <f t="shared" si="59"/>
        <v>6000</v>
      </c>
      <c r="H1110" s="166"/>
      <c r="I1110" s="166"/>
      <c r="J1110" s="166"/>
      <c r="K1110" s="166"/>
      <c r="L1110" s="166"/>
      <c r="M1110" s="166"/>
      <c r="N1110" s="166"/>
      <c r="O1110" s="166"/>
      <c r="P1110" s="534">
        <f t="shared" si="60"/>
        <v>6000</v>
      </c>
    </row>
    <row r="1111" spans="1:16" ht="22.5" x14ac:dyDescent="0.25">
      <c r="A1111" s="42">
        <v>185</v>
      </c>
      <c r="B1111" s="50" t="s">
        <v>1286</v>
      </c>
      <c r="C1111" s="348" t="s">
        <v>1511</v>
      </c>
      <c r="D1111" s="42" t="s">
        <v>53</v>
      </c>
      <c r="E1111" s="364">
        <v>3782</v>
      </c>
      <c r="F1111" s="364">
        <v>1</v>
      </c>
      <c r="G1111" s="166">
        <f t="shared" si="59"/>
        <v>3782</v>
      </c>
      <c r="H1111" s="166"/>
      <c r="I1111" s="166"/>
      <c r="J1111" s="166"/>
      <c r="K1111" s="166"/>
      <c r="L1111" s="166"/>
      <c r="M1111" s="166"/>
      <c r="N1111" s="166"/>
      <c r="O1111" s="166"/>
      <c r="P1111" s="534">
        <f t="shared" si="60"/>
        <v>3782</v>
      </c>
    </row>
    <row r="1112" spans="1:16" ht="22.5" x14ac:dyDescent="0.25">
      <c r="A1112" s="42">
        <v>186</v>
      </c>
      <c r="B1112" s="50" t="s">
        <v>1286</v>
      </c>
      <c r="C1112" s="348" t="s">
        <v>1512</v>
      </c>
      <c r="D1112" s="42" t="s">
        <v>53</v>
      </c>
      <c r="E1112" s="364">
        <v>7000</v>
      </c>
      <c r="F1112" s="364">
        <v>0</v>
      </c>
      <c r="G1112" s="166">
        <f t="shared" si="59"/>
        <v>0</v>
      </c>
      <c r="H1112" s="166"/>
      <c r="I1112" s="166"/>
      <c r="J1112" s="166"/>
      <c r="K1112" s="166"/>
      <c r="L1112" s="166"/>
      <c r="M1112" s="166"/>
      <c r="N1112" s="166"/>
      <c r="O1112" s="166"/>
      <c r="P1112" s="534">
        <f t="shared" si="60"/>
        <v>0</v>
      </c>
    </row>
    <row r="1113" spans="1:16" ht="56.25" x14ac:dyDescent="0.25">
      <c r="A1113" s="42">
        <v>187</v>
      </c>
      <c r="B1113" s="50" t="s">
        <v>1286</v>
      </c>
      <c r="C1113" s="348" t="s">
        <v>1369</v>
      </c>
      <c r="D1113" s="42" t="s">
        <v>53</v>
      </c>
      <c r="E1113" s="364">
        <v>4400</v>
      </c>
      <c r="F1113" s="364">
        <v>1</v>
      </c>
      <c r="G1113" s="166">
        <f t="shared" si="59"/>
        <v>4400</v>
      </c>
      <c r="H1113" s="166"/>
      <c r="I1113" s="166"/>
      <c r="J1113" s="166"/>
      <c r="K1113" s="166"/>
      <c r="L1113" s="166"/>
      <c r="M1113" s="166"/>
      <c r="N1113" s="166"/>
      <c r="O1113" s="166"/>
      <c r="P1113" s="534">
        <f t="shared" si="60"/>
        <v>4400</v>
      </c>
    </row>
    <row r="1114" spans="1:16" x14ac:dyDescent="0.25">
      <c r="A1114" s="42"/>
      <c r="B1114" s="50"/>
      <c r="C1114" s="536" t="s">
        <v>1513</v>
      </c>
      <c r="D1114" s="42"/>
      <c r="E1114" s="364"/>
      <c r="F1114" s="364"/>
      <c r="G1114" s="166"/>
      <c r="H1114" s="166"/>
      <c r="I1114" s="166"/>
      <c r="J1114" s="166"/>
      <c r="K1114" s="166"/>
      <c r="L1114" s="166"/>
      <c r="M1114" s="166"/>
      <c r="N1114" s="166"/>
      <c r="O1114" s="166"/>
      <c r="P1114" s="534">
        <f t="shared" si="60"/>
        <v>0</v>
      </c>
    </row>
    <row r="1115" spans="1:16" ht="45" x14ac:dyDescent="0.25">
      <c r="A1115" s="42">
        <v>188</v>
      </c>
      <c r="B1115" s="50" t="s">
        <v>1286</v>
      </c>
      <c r="C1115" s="348" t="s">
        <v>1514</v>
      </c>
      <c r="D1115" s="42"/>
      <c r="E1115" s="364">
        <v>2693</v>
      </c>
      <c r="F1115" s="364">
        <v>1</v>
      </c>
      <c r="G1115" s="166">
        <f t="shared" si="59"/>
        <v>2693</v>
      </c>
      <c r="H1115" s="166"/>
      <c r="I1115" s="166"/>
      <c r="J1115" s="166"/>
      <c r="K1115" s="166"/>
      <c r="L1115" s="166"/>
      <c r="M1115" s="166"/>
      <c r="N1115" s="166"/>
      <c r="O1115" s="166"/>
      <c r="P1115" s="534">
        <f t="shared" si="60"/>
        <v>2693</v>
      </c>
    </row>
    <row r="1116" spans="1:16" ht="22.5" x14ac:dyDescent="0.25">
      <c r="A1116" s="42">
        <v>189</v>
      </c>
      <c r="B1116" s="50" t="s">
        <v>1286</v>
      </c>
      <c r="C1116" s="348" t="s">
        <v>1515</v>
      </c>
      <c r="D1116" s="42" t="s">
        <v>53</v>
      </c>
      <c r="E1116" s="364">
        <v>80000</v>
      </c>
      <c r="F1116" s="364">
        <v>1</v>
      </c>
      <c r="G1116" s="166">
        <f t="shared" si="59"/>
        <v>80000</v>
      </c>
      <c r="H1116" s="166"/>
      <c r="I1116" s="166"/>
      <c r="J1116" s="166"/>
      <c r="K1116" s="166"/>
      <c r="L1116" s="166"/>
      <c r="M1116" s="166"/>
      <c r="N1116" s="166"/>
      <c r="O1116" s="166"/>
      <c r="P1116" s="534">
        <f t="shared" si="60"/>
        <v>80000</v>
      </c>
    </row>
    <row r="1117" spans="1:16" ht="33.75" x14ac:dyDescent="0.25">
      <c r="A1117" s="42">
        <v>190</v>
      </c>
      <c r="B1117" s="50" t="s">
        <v>1286</v>
      </c>
      <c r="C1117" s="348" t="s">
        <v>1516</v>
      </c>
      <c r="D1117" s="42" t="s">
        <v>53</v>
      </c>
      <c r="E1117" s="364">
        <v>22000</v>
      </c>
      <c r="F1117" s="364">
        <v>1</v>
      </c>
      <c r="G1117" s="166">
        <f t="shared" si="59"/>
        <v>22000</v>
      </c>
      <c r="H1117" s="166"/>
      <c r="I1117" s="166"/>
      <c r="J1117" s="166"/>
      <c r="K1117" s="166"/>
      <c r="L1117" s="166"/>
      <c r="M1117" s="166"/>
      <c r="N1117" s="166"/>
      <c r="O1117" s="166"/>
      <c r="P1117" s="534">
        <f t="shared" si="60"/>
        <v>22000</v>
      </c>
    </row>
    <row r="1118" spans="1:16" x14ac:dyDescent="0.25">
      <c r="A1118" s="42">
        <v>191</v>
      </c>
      <c r="B1118" s="50" t="s">
        <v>1286</v>
      </c>
      <c r="C1118" s="348" t="s">
        <v>1517</v>
      </c>
      <c r="D1118" s="42" t="s">
        <v>1409</v>
      </c>
      <c r="E1118" s="364">
        <v>750</v>
      </c>
      <c r="F1118" s="364">
        <v>1</v>
      </c>
      <c r="G1118" s="166">
        <f t="shared" si="59"/>
        <v>750</v>
      </c>
      <c r="H1118" s="166"/>
      <c r="I1118" s="166"/>
      <c r="J1118" s="166"/>
      <c r="K1118" s="166"/>
      <c r="L1118" s="166"/>
      <c r="M1118" s="166"/>
      <c r="N1118" s="166"/>
      <c r="O1118" s="166"/>
      <c r="P1118" s="534">
        <f t="shared" si="60"/>
        <v>750</v>
      </c>
    </row>
    <row r="1119" spans="1:16" x14ac:dyDescent="0.25">
      <c r="A1119" s="42">
        <v>192</v>
      </c>
      <c r="B1119" s="50" t="s">
        <v>1286</v>
      </c>
      <c r="C1119" s="348" t="s">
        <v>1518</v>
      </c>
      <c r="D1119" s="42" t="s">
        <v>1409</v>
      </c>
      <c r="E1119" s="364">
        <v>2400</v>
      </c>
      <c r="F1119" s="364">
        <v>1</v>
      </c>
      <c r="G1119" s="166">
        <f t="shared" si="59"/>
        <v>2400</v>
      </c>
      <c r="H1119" s="166"/>
      <c r="I1119" s="166"/>
      <c r="J1119" s="166"/>
      <c r="K1119" s="166"/>
      <c r="L1119" s="166"/>
      <c r="M1119" s="166"/>
      <c r="N1119" s="166"/>
      <c r="O1119" s="166"/>
      <c r="P1119" s="534">
        <f t="shared" si="60"/>
        <v>2400</v>
      </c>
    </row>
    <row r="1120" spans="1:16" ht="112.5" x14ac:dyDescent="0.25">
      <c r="A1120" s="42">
        <v>193</v>
      </c>
      <c r="B1120" s="50" t="s">
        <v>1286</v>
      </c>
      <c r="C1120" s="348" t="s">
        <v>1519</v>
      </c>
      <c r="D1120" s="42" t="s">
        <v>53</v>
      </c>
      <c r="E1120" s="364">
        <v>28000</v>
      </c>
      <c r="F1120" s="364">
        <v>1</v>
      </c>
      <c r="G1120" s="166">
        <f t="shared" si="59"/>
        <v>28000</v>
      </c>
      <c r="H1120" s="166"/>
      <c r="I1120" s="166"/>
      <c r="J1120" s="166"/>
      <c r="K1120" s="166"/>
      <c r="L1120" s="166"/>
      <c r="M1120" s="166"/>
      <c r="N1120" s="166"/>
      <c r="O1120" s="166"/>
      <c r="P1120" s="534">
        <f t="shared" si="60"/>
        <v>28000</v>
      </c>
    </row>
    <row r="1121" spans="1:16" ht="45" x14ac:dyDescent="0.25">
      <c r="A1121" s="42">
        <v>194</v>
      </c>
      <c r="B1121" s="50" t="s">
        <v>1286</v>
      </c>
      <c r="C1121" s="348" t="s">
        <v>1520</v>
      </c>
      <c r="D1121" s="42" t="s">
        <v>53</v>
      </c>
      <c r="E1121" s="364">
        <v>1200</v>
      </c>
      <c r="F1121" s="364">
        <v>1</v>
      </c>
      <c r="G1121" s="166">
        <f t="shared" si="59"/>
        <v>1200</v>
      </c>
      <c r="H1121" s="166"/>
      <c r="I1121" s="166"/>
      <c r="J1121" s="166"/>
      <c r="K1121" s="166"/>
      <c r="L1121" s="166"/>
      <c r="M1121" s="166"/>
      <c r="N1121" s="166"/>
      <c r="O1121" s="166"/>
      <c r="P1121" s="534">
        <f t="shared" si="60"/>
        <v>1200</v>
      </c>
    </row>
    <row r="1122" spans="1:16" ht="45" x14ac:dyDescent="0.25">
      <c r="A1122" s="42">
        <v>195</v>
      </c>
      <c r="B1122" s="50" t="s">
        <v>1286</v>
      </c>
      <c r="C1122" s="348" t="s">
        <v>1521</v>
      </c>
      <c r="D1122" s="42" t="s">
        <v>53</v>
      </c>
      <c r="E1122" s="364">
        <v>1600</v>
      </c>
      <c r="F1122" s="364">
        <v>1</v>
      </c>
      <c r="G1122" s="166">
        <f t="shared" si="59"/>
        <v>1600</v>
      </c>
      <c r="H1122" s="166"/>
      <c r="I1122" s="166"/>
      <c r="J1122" s="166"/>
      <c r="K1122" s="166"/>
      <c r="L1122" s="166"/>
      <c r="M1122" s="166"/>
      <c r="N1122" s="166"/>
      <c r="O1122" s="166"/>
      <c r="P1122" s="534">
        <f t="shared" si="60"/>
        <v>1600</v>
      </c>
    </row>
    <row r="1123" spans="1:16" ht="22.5" x14ac:dyDescent="0.25">
      <c r="A1123" s="42">
        <v>196</v>
      </c>
      <c r="B1123" s="50" t="s">
        <v>1286</v>
      </c>
      <c r="C1123" s="348" t="s">
        <v>1522</v>
      </c>
      <c r="D1123" s="42" t="s">
        <v>53</v>
      </c>
      <c r="E1123" s="364">
        <v>5800</v>
      </c>
      <c r="F1123" s="364">
        <v>1</v>
      </c>
      <c r="G1123" s="166">
        <f t="shared" si="59"/>
        <v>5800</v>
      </c>
      <c r="H1123" s="166"/>
      <c r="I1123" s="166"/>
      <c r="J1123" s="166"/>
      <c r="K1123" s="166"/>
      <c r="L1123" s="166"/>
      <c r="M1123" s="166"/>
      <c r="N1123" s="166"/>
      <c r="O1123" s="166"/>
      <c r="P1123" s="534">
        <f t="shared" si="60"/>
        <v>5800</v>
      </c>
    </row>
    <row r="1124" spans="1:16" ht="33.75" x14ac:dyDescent="0.25">
      <c r="A1124" s="42"/>
      <c r="B1124" s="50"/>
      <c r="C1124" s="536" t="s">
        <v>1523</v>
      </c>
      <c r="D1124" s="42"/>
      <c r="E1124" s="364"/>
      <c r="F1124" s="364"/>
      <c r="G1124" s="166"/>
      <c r="H1124" s="166"/>
      <c r="I1124" s="166"/>
      <c r="J1124" s="166"/>
      <c r="K1124" s="166"/>
      <c r="L1124" s="166"/>
      <c r="M1124" s="166"/>
      <c r="N1124" s="166"/>
      <c r="O1124" s="166"/>
      <c r="P1124" s="534">
        <f t="shared" si="60"/>
        <v>0</v>
      </c>
    </row>
    <row r="1125" spans="1:16" ht="22.5" x14ac:dyDescent="0.25">
      <c r="A1125" s="42"/>
      <c r="B1125" s="50" t="s">
        <v>1524</v>
      </c>
      <c r="C1125" s="536" t="s">
        <v>1525</v>
      </c>
      <c r="D1125" s="42"/>
      <c r="E1125" s="364"/>
      <c r="F1125" s="364"/>
      <c r="G1125" s="166">
        <f t="shared" si="59"/>
        <v>0</v>
      </c>
      <c r="H1125" s="166"/>
      <c r="I1125" s="166"/>
      <c r="J1125" s="166"/>
      <c r="K1125" s="166"/>
      <c r="L1125" s="166"/>
      <c r="M1125" s="166"/>
      <c r="N1125" s="166"/>
      <c r="O1125" s="166"/>
      <c r="P1125" s="534">
        <f t="shared" si="60"/>
        <v>0</v>
      </c>
    </row>
    <row r="1126" spans="1:16" ht="33.75" x14ac:dyDescent="0.25">
      <c r="A1126" s="42">
        <v>197</v>
      </c>
      <c r="B1126" s="50" t="s">
        <v>1286</v>
      </c>
      <c r="C1126" s="348" t="s">
        <v>1526</v>
      </c>
      <c r="D1126" s="42" t="s">
        <v>53</v>
      </c>
      <c r="E1126" s="364">
        <v>9500</v>
      </c>
      <c r="F1126" s="364">
        <v>5</v>
      </c>
      <c r="G1126" s="166">
        <f t="shared" si="59"/>
        <v>47500</v>
      </c>
      <c r="H1126" s="166"/>
      <c r="I1126" s="166"/>
      <c r="J1126" s="166"/>
      <c r="K1126" s="166"/>
      <c r="L1126" s="166"/>
      <c r="M1126" s="166"/>
      <c r="N1126" s="166"/>
      <c r="O1126" s="166"/>
      <c r="P1126" s="534">
        <f t="shared" si="60"/>
        <v>47500</v>
      </c>
    </row>
    <row r="1127" spans="1:16" ht="45" x14ac:dyDescent="0.25">
      <c r="A1127" s="42">
        <v>198</v>
      </c>
      <c r="B1127" s="50" t="s">
        <v>1286</v>
      </c>
      <c r="C1127" s="348" t="s">
        <v>1527</v>
      </c>
      <c r="D1127" s="42" t="s">
        <v>53</v>
      </c>
      <c r="E1127" s="364">
        <v>250</v>
      </c>
      <c r="F1127" s="364">
        <v>15</v>
      </c>
      <c r="G1127" s="166">
        <f t="shared" si="59"/>
        <v>3750</v>
      </c>
      <c r="H1127" s="166"/>
      <c r="I1127" s="166"/>
      <c r="J1127" s="166"/>
      <c r="K1127" s="166"/>
      <c r="L1127" s="166"/>
      <c r="M1127" s="166"/>
      <c r="N1127" s="166"/>
      <c r="O1127" s="166"/>
      <c r="P1127" s="534">
        <f t="shared" si="60"/>
        <v>3750</v>
      </c>
    </row>
    <row r="1128" spans="1:16" x14ac:dyDescent="0.25">
      <c r="A1128" s="42"/>
      <c r="B1128" s="50" t="s">
        <v>1524</v>
      </c>
      <c r="C1128" s="536" t="s">
        <v>1528</v>
      </c>
      <c r="D1128" s="42"/>
      <c r="E1128" s="364"/>
      <c r="F1128" s="364"/>
      <c r="G1128" s="166">
        <f t="shared" si="59"/>
        <v>0</v>
      </c>
      <c r="H1128" s="166"/>
      <c r="I1128" s="166"/>
      <c r="J1128" s="166"/>
      <c r="K1128" s="166"/>
      <c r="L1128" s="166"/>
      <c r="M1128" s="166"/>
      <c r="N1128" s="166"/>
      <c r="O1128" s="166"/>
      <c r="P1128" s="534">
        <f t="shared" si="60"/>
        <v>0</v>
      </c>
    </row>
    <row r="1129" spans="1:16" ht="33.75" x14ac:dyDescent="0.25">
      <c r="A1129" s="42">
        <v>199</v>
      </c>
      <c r="B1129" s="50" t="s">
        <v>1286</v>
      </c>
      <c r="C1129" s="348" t="s">
        <v>1529</v>
      </c>
      <c r="D1129" s="42" t="s">
        <v>1530</v>
      </c>
      <c r="E1129" s="364">
        <v>7600</v>
      </c>
      <c r="F1129" s="364">
        <v>5</v>
      </c>
      <c r="G1129" s="166">
        <f t="shared" si="59"/>
        <v>38000</v>
      </c>
      <c r="H1129" s="166"/>
      <c r="I1129" s="166"/>
      <c r="J1129" s="166"/>
      <c r="K1129" s="166"/>
      <c r="L1129" s="166"/>
      <c r="M1129" s="166"/>
      <c r="N1129" s="166"/>
      <c r="O1129" s="166"/>
      <c r="P1129" s="534">
        <f t="shared" si="60"/>
        <v>38000</v>
      </c>
    </row>
    <row r="1130" spans="1:16" ht="45" x14ac:dyDescent="0.25">
      <c r="A1130" s="42">
        <v>200</v>
      </c>
      <c r="B1130" s="50" t="s">
        <v>1286</v>
      </c>
      <c r="C1130" s="348" t="s">
        <v>1531</v>
      </c>
      <c r="D1130" s="42" t="s">
        <v>1530</v>
      </c>
      <c r="E1130" s="364">
        <v>250</v>
      </c>
      <c r="F1130" s="364">
        <v>15</v>
      </c>
      <c r="G1130" s="166">
        <f t="shared" si="59"/>
        <v>3750</v>
      </c>
      <c r="H1130" s="166"/>
      <c r="I1130" s="166"/>
      <c r="J1130" s="166"/>
      <c r="K1130" s="166"/>
      <c r="L1130" s="166"/>
      <c r="M1130" s="166"/>
      <c r="N1130" s="166"/>
      <c r="O1130" s="166"/>
      <c r="P1130" s="534">
        <f t="shared" si="60"/>
        <v>3750</v>
      </c>
    </row>
    <row r="1131" spans="1:16" ht="33.75" x14ac:dyDescent="0.25">
      <c r="A1131" s="42"/>
      <c r="B1131" s="50" t="s">
        <v>1532</v>
      </c>
      <c r="C1131" s="536" t="s">
        <v>1533</v>
      </c>
      <c r="D1131" s="42"/>
      <c r="E1131" s="364"/>
      <c r="F1131" s="364"/>
      <c r="G1131" s="166">
        <f t="shared" si="59"/>
        <v>0</v>
      </c>
      <c r="H1131" s="166"/>
      <c r="I1131" s="166"/>
      <c r="J1131" s="166"/>
      <c r="K1131" s="166"/>
      <c r="L1131" s="166"/>
      <c r="M1131" s="166"/>
      <c r="N1131" s="166"/>
      <c r="O1131" s="166"/>
      <c r="P1131" s="534">
        <f t="shared" si="60"/>
        <v>0</v>
      </c>
    </row>
    <row r="1132" spans="1:16" ht="45" x14ac:dyDescent="0.25">
      <c r="A1132" s="42">
        <v>201</v>
      </c>
      <c r="B1132" s="50" t="s">
        <v>1286</v>
      </c>
      <c r="C1132" s="348" t="s">
        <v>1534</v>
      </c>
      <c r="D1132" s="42" t="s">
        <v>19</v>
      </c>
      <c r="E1132" s="364">
        <v>35000</v>
      </c>
      <c r="F1132" s="364">
        <v>1</v>
      </c>
      <c r="G1132" s="166">
        <f t="shared" si="59"/>
        <v>35000</v>
      </c>
      <c r="H1132" s="166"/>
      <c r="I1132" s="166"/>
      <c r="J1132" s="166"/>
      <c r="K1132" s="166"/>
      <c r="L1132" s="166"/>
      <c r="M1132" s="166"/>
      <c r="N1132" s="166"/>
      <c r="O1132" s="166"/>
      <c r="P1132" s="534">
        <f t="shared" si="60"/>
        <v>35000</v>
      </c>
    </row>
    <row r="1133" spans="1:16" x14ac:dyDescent="0.25">
      <c r="A1133" s="42">
        <v>202</v>
      </c>
      <c r="B1133" s="50" t="s">
        <v>1286</v>
      </c>
      <c r="C1133" s="348" t="s">
        <v>1535</v>
      </c>
      <c r="D1133" s="42" t="s">
        <v>19</v>
      </c>
      <c r="E1133" s="364">
        <v>40000</v>
      </c>
      <c r="F1133" s="364">
        <v>1</v>
      </c>
      <c r="G1133" s="166">
        <f t="shared" si="59"/>
        <v>40000</v>
      </c>
      <c r="H1133" s="166"/>
      <c r="I1133" s="166"/>
      <c r="J1133" s="166"/>
      <c r="K1133" s="166"/>
      <c r="L1133" s="166"/>
      <c r="M1133" s="166"/>
      <c r="N1133" s="166"/>
      <c r="O1133" s="166"/>
      <c r="P1133" s="534">
        <f t="shared" si="60"/>
        <v>40000</v>
      </c>
    </row>
    <row r="1134" spans="1:16" ht="22.5" x14ac:dyDescent="0.25">
      <c r="A1134" s="42">
        <v>203</v>
      </c>
      <c r="B1134" s="50" t="s">
        <v>1286</v>
      </c>
      <c r="C1134" s="348" t="s">
        <v>1536</v>
      </c>
      <c r="D1134" s="42" t="s">
        <v>19</v>
      </c>
      <c r="E1134" s="364">
        <v>750</v>
      </c>
      <c r="F1134" s="364">
        <v>1</v>
      </c>
      <c r="G1134" s="166">
        <f t="shared" si="59"/>
        <v>750</v>
      </c>
      <c r="H1134" s="166"/>
      <c r="I1134" s="166"/>
      <c r="J1134" s="166"/>
      <c r="K1134" s="166"/>
      <c r="L1134" s="166"/>
      <c r="M1134" s="166"/>
      <c r="N1134" s="166"/>
      <c r="O1134" s="166"/>
      <c r="P1134" s="534">
        <f t="shared" si="60"/>
        <v>750</v>
      </c>
    </row>
    <row r="1135" spans="1:16" ht="22.5" x14ac:dyDescent="0.25">
      <c r="A1135" s="42">
        <v>204</v>
      </c>
      <c r="B1135" s="50" t="s">
        <v>1286</v>
      </c>
      <c r="C1135" s="348" t="s">
        <v>1537</v>
      </c>
      <c r="D1135" s="42"/>
      <c r="E1135" s="364">
        <v>300</v>
      </c>
      <c r="F1135" s="364">
        <v>1</v>
      </c>
      <c r="G1135" s="166">
        <f t="shared" si="59"/>
        <v>300</v>
      </c>
      <c r="H1135" s="166"/>
      <c r="I1135" s="166"/>
      <c r="J1135" s="166"/>
      <c r="K1135" s="166"/>
      <c r="L1135" s="166"/>
      <c r="M1135" s="166"/>
      <c r="N1135" s="166"/>
      <c r="O1135" s="166"/>
      <c r="P1135" s="534">
        <f t="shared" si="60"/>
        <v>300</v>
      </c>
    </row>
    <row r="1136" spans="1:16" ht="22.5" x14ac:dyDescent="0.25">
      <c r="A1136" s="42">
        <v>205</v>
      </c>
      <c r="B1136" s="50" t="s">
        <v>1286</v>
      </c>
      <c r="C1136" s="348" t="s">
        <v>1538</v>
      </c>
      <c r="D1136" s="42" t="s">
        <v>19</v>
      </c>
      <c r="E1136" s="364">
        <v>450</v>
      </c>
      <c r="F1136" s="364">
        <v>1</v>
      </c>
      <c r="G1136" s="166">
        <f t="shared" si="59"/>
        <v>450</v>
      </c>
      <c r="H1136" s="166"/>
      <c r="I1136" s="166"/>
      <c r="J1136" s="166"/>
      <c r="K1136" s="166"/>
      <c r="L1136" s="166"/>
      <c r="M1136" s="166"/>
      <c r="N1136" s="166"/>
      <c r="O1136" s="166"/>
      <c r="P1136" s="534">
        <f t="shared" si="60"/>
        <v>450</v>
      </c>
    </row>
    <row r="1137" spans="1:16" ht="45" x14ac:dyDescent="0.25">
      <c r="A1137" s="42">
        <v>206</v>
      </c>
      <c r="B1137" s="50" t="s">
        <v>1286</v>
      </c>
      <c r="C1137" s="348" t="s">
        <v>1539</v>
      </c>
      <c r="D1137" s="42" t="s">
        <v>19</v>
      </c>
      <c r="E1137" s="364">
        <v>500</v>
      </c>
      <c r="F1137" s="364">
        <v>1</v>
      </c>
      <c r="G1137" s="166">
        <f t="shared" si="59"/>
        <v>500</v>
      </c>
      <c r="H1137" s="166"/>
      <c r="I1137" s="166"/>
      <c r="J1137" s="166"/>
      <c r="K1137" s="166"/>
      <c r="L1137" s="166"/>
      <c r="M1137" s="166"/>
      <c r="N1137" s="166"/>
      <c r="O1137" s="166"/>
      <c r="P1137" s="534">
        <f t="shared" si="60"/>
        <v>500</v>
      </c>
    </row>
    <row r="1138" spans="1:16" ht="22.5" x14ac:dyDescent="0.25">
      <c r="A1138" s="42">
        <v>207</v>
      </c>
      <c r="B1138" s="50" t="s">
        <v>1286</v>
      </c>
      <c r="C1138" s="348" t="s">
        <v>1540</v>
      </c>
      <c r="D1138" s="42" t="s">
        <v>19</v>
      </c>
      <c r="E1138" s="364">
        <v>750</v>
      </c>
      <c r="F1138" s="364">
        <v>1</v>
      </c>
      <c r="G1138" s="166">
        <f t="shared" ref="G1138:G1201" si="61">E1138*F1138</f>
        <v>750</v>
      </c>
      <c r="H1138" s="166"/>
      <c r="I1138" s="166"/>
      <c r="J1138" s="166"/>
      <c r="K1138" s="166"/>
      <c r="L1138" s="166"/>
      <c r="M1138" s="166"/>
      <c r="N1138" s="166"/>
      <c r="O1138" s="166"/>
      <c r="P1138" s="534">
        <f t="shared" si="60"/>
        <v>750</v>
      </c>
    </row>
    <row r="1139" spans="1:16" ht="22.5" x14ac:dyDescent="0.25">
      <c r="A1139" s="42">
        <v>208</v>
      </c>
      <c r="B1139" s="50" t="s">
        <v>1286</v>
      </c>
      <c r="C1139" s="348" t="s">
        <v>1541</v>
      </c>
      <c r="D1139" s="42" t="s">
        <v>294</v>
      </c>
      <c r="E1139" s="364">
        <v>498</v>
      </c>
      <c r="F1139" s="364">
        <v>1</v>
      </c>
      <c r="G1139" s="166">
        <f t="shared" si="61"/>
        <v>498</v>
      </c>
      <c r="H1139" s="166"/>
      <c r="I1139" s="166"/>
      <c r="J1139" s="166"/>
      <c r="K1139" s="166"/>
      <c r="L1139" s="166"/>
      <c r="M1139" s="166"/>
      <c r="N1139" s="166"/>
      <c r="O1139" s="166"/>
      <c r="P1139" s="534">
        <f t="shared" si="60"/>
        <v>498</v>
      </c>
    </row>
    <row r="1140" spans="1:16" ht="45" x14ac:dyDescent="0.25">
      <c r="A1140" s="42">
        <v>209</v>
      </c>
      <c r="B1140" s="50" t="s">
        <v>1286</v>
      </c>
      <c r="C1140" s="348" t="s">
        <v>1542</v>
      </c>
      <c r="D1140" s="42" t="s">
        <v>294</v>
      </c>
      <c r="E1140" s="364">
        <v>605</v>
      </c>
      <c r="F1140" s="364">
        <v>6</v>
      </c>
      <c r="G1140" s="166">
        <f t="shared" si="61"/>
        <v>3630</v>
      </c>
      <c r="H1140" s="166"/>
      <c r="I1140" s="166"/>
      <c r="J1140" s="166"/>
      <c r="K1140" s="166"/>
      <c r="L1140" s="166"/>
      <c r="M1140" s="166"/>
      <c r="N1140" s="166"/>
      <c r="O1140" s="166"/>
      <c r="P1140" s="534">
        <f t="shared" si="60"/>
        <v>3630</v>
      </c>
    </row>
    <row r="1141" spans="1:16" ht="45" x14ac:dyDescent="0.25">
      <c r="A1141" s="42"/>
      <c r="B1141" s="50" t="s">
        <v>1532</v>
      </c>
      <c r="C1141" s="536" t="s">
        <v>1543</v>
      </c>
      <c r="D1141" s="42"/>
      <c r="E1141" s="364"/>
      <c r="F1141" s="364"/>
      <c r="G1141" s="166"/>
      <c r="H1141" s="166"/>
      <c r="I1141" s="166"/>
      <c r="J1141" s="166"/>
      <c r="K1141" s="166"/>
      <c r="L1141" s="166"/>
      <c r="M1141" s="166"/>
      <c r="N1141" s="166"/>
      <c r="O1141" s="166"/>
      <c r="P1141" s="534">
        <f t="shared" si="60"/>
        <v>0</v>
      </c>
    </row>
    <row r="1142" spans="1:16" x14ac:dyDescent="0.25">
      <c r="A1142" s="42">
        <v>210</v>
      </c>
      <c r="B1142" s="50" t="s">
        <v>1286</v>
      </c>
      <c r="C1142" s="348" t="s">
        <v>1544</v>
      </c>
      <c r="D1142" s="42" t="s">
        <v>1545</v>
      </c>
      <c r="E1142" s="364">
        <v>36000</v>
      </c>
      <c r="F1142" s="364">
        <v>1</v>
      </c>
      <c r="G1142" s="166">
        <f t="shared" si="61"/>
        <v>36000</v>
      </c>
      <c r="H1142" s="166"/>
      <c r="I1142" s="166"/>
      <c r="J1142" s="166"/>
      <c r="K1142" s="166"/>
      <c r="L1142" s="166"/>
      <c r="M1142" s="166"/>
      <c r="N1142" s="166"/>
      <c r="O1142" s="166"/>
      <c r="P1142" s="534">
        <f t="shared" si="60"/>
        <v>36000</v>
      </c>
    </row>
    <row r="1143" spans="1:16" ht="22.5" x14ac:dyDescent="0.25">
      <c r="A1143" s="42">
        <v>211</v>
      </c>
      <c r="B1143" s="50" t="s">
        <v>1286</v>
      </c>
      <c r="C1143" s="348" t="s">
        <v>1546</v>
      </c>
      <c r="D1143" s="42" t="s">
        <v>1545</v>
      </c>
      <c r="E1143" s="364">
        <v>750</v>
      </c>
      <c r="F1143" s="364">
        <v>1</v>
      </c>
      <c r="G1143" s="166">
        <f t="shared" si="61"/>
        <v>750</v>
      </c>
      <c r="H1143" s="166"/>
      <c r="I1143" s="166"/>
      <c r="J1143" s="166"/>
      <c r="K1143" s="166"/>
      <c r="L1143" s="166"/>
      <c r="M1143" s="166"/>
      <c r="N1143" s="166"/>
      <c r="O1143" s="166"/>
      <c r="P1143" s="534">
        <f t="shared" si="60"/>
        <v>750</v>
      </c>
    </row>
    <row r="1144" spans="1:16" ht="22.5" x14ac:dyDescent="0.25">
      <c r="A1144" s="42">
        <v>212</v>
      </c>
      <c r="B1144" s="50" t="s">
        <v>1286</v>
      </c>
      <c r="C1144" s="348" t="s">
        <v>1547</v>
      </c>
      <c r="D1144" s="42" t="s">
        <v>53</v>
      </c>
      <c r="E1144" s="364">
        <v>300</v>
      </c>
      <c r="F1144" s="364">
        <v>1</v>
      </c>
      <c r="G1144" s="166">
        <f t="shared" si="61"/>
        <v>300</v>
      </c>
      <c r="H1144" s="166"/>
      <c r="I1144" s="166"/>
      <c r="J1144" s="166"/>
      <c r="K1144" s="166"/>
      <c r="L1144" s="166"/>
      <c r="M1144" s="166"/>
      <c r="N1144" s="166"/>
      <c r="O1144" s="166"/>
      <c r="P1144" s="534">
        <f t="shared" si="60"/>
        <v>300</v>
      </c>
    </row>
    <row r="1145" spans="1:16" ht="22.5" x14ac:dyDescent="0.25">
      <c r="A1145" s="42">
        <v>213</v>
      </c>
      <c r="B1145" s="50" t="s">
        <v>1286</v>
      </c>
      <c r="C1145" s="348" t="s">
        <v>1548</v>
      </c>
      <c r="D1145" s="42" t="s">
        <v>1545</v>
      </c>
      <c r="E1145" s="364">
        <v>450</v>
      </c>
      <c r="F1145" s="364">
        <v>1</v>
      </c>
      <c r="G1145" s="166">
        <f t="shared" si="61"/>
        <v>450</v>
      </c>
      <c r="H1145" s="166"/>
      <c r="I1145" s="166"/>
      <c r="J1145" s="166"/>
      <c r="K1145" s="166"/>
      <c r="L1145" s="166"/>
      <c r="M1145" s="166"/>
      <c r="N1145" s="166"/>
      <c r="O1145" s="166"/>
      <c r="P1145" s="534">
        <f t="shared" si="60"/>
        <v>450</v>
      </c>
    </row>
    <row r="1146" spans="1:16" ht="45" x14ac:dyDescent="0.25">
      <c r="A1146" s="42">
        <v>214</v>
      </c>
      <c r="B1146" s="50" t="s">
        <v>1286</v>
      </c>
      <c r="C1146" s="348" t="s">
        <v>1549</v>
      </c>
      <c r="D1146" s="42" t="s">
        <v>900</v>
      </c>
      <c r="E1146" s="364">
        <v>500</v>
      </c>
      <c r="F1146" s="364">
        <v>1</v>
      </c>
      <c r="G1146" s="166">
        <f t="shared" si="61"/>
        <v>500</v>
      </c>
      <c r="H1146" s="166"/>
      <c r="I1146" s="166"/>
      <c r="J1146" s="166"/>
      <c r="K1146" s="166"/>
      <c r="L1146" s="166"/>
      <c r="M1146" s="166"/>
      <c r="N1146" s="166"/>
      <c r="O1146" s="166"/>
      <c r="P1146" s="534">
        <f t="shared" si="60"/>
        <v>500</v>
      </c>
    </row>
    <row r="1147" spans="1:16" ht="22.5" x14ac:dyDescent="0.25">
      <c r="A1147" s="42">
        <v>215</v>
      </c>
      <c r="B1147" s="50" t="s">
        <v>1286</v>
      </c>
      <c r="C1147" s="348" t="s">
        <v>1550</v>
      </c>
      <c r="D1147" s="42" t="s">
        <v>900</v>
      </c>
      <c r="E1147" s="364">
        <v>750</v>
      </c>
      <c r="F1147" s="364">
        <v>1</v>
      </c>
      <c r="G1147" s="166">
        <f t="shared" si="61"/>
        <v>750</v>
      </c>
      <c r="H1147" s="166"/>
      <c r="I1147" s="166"/>
      <c r="J1147" s="166"/>
      <c r="K1147" s="166"/>
      <c r="L1147" s="166"/>
      <c r="M1147" s="166"/>
      <c r="N1147" s="166"/>
      <c r="O1147" s="166"/>
      <c r="P1147" s="534">
        <f t="shared" si="60"/>
        <v>750</v>
      </c>
    </row>
    <row r="1148" spans="1:16" ht="22.5" x14ac:dyDescent="0.25">
      <c r="A1148" s="42">
        <v>216</v>
      </c>
      <c r="B1148" s="50" t="s">
        <v>1286</v>
      </c>
      <c r="C1148" s="348" t="s">
        <v>1541</v>
      </c>
      <c r="D1148" s="42" t="s">
        <v>53</v>
      </c>
      <c r="E1148" s="364">
        <v>498</v>
      </c>
      <c r="F1148" s="364">
        <v>1</v>
      </c>
      <c r="G1148" s="166">
        <f t="shared" si="61"/>
        <v>498</v>
      </c>
      <c r="H1148" s="166"/>
      <c r="I1148" s="166"/>
      <c r="J1148" s="166"/>
      <c r="K1148" s="166"/>
      <c r="L1148" s="166"/>
      <c r="M1148" s="166"/>
      <c r="N1148" s="166"/>
      <c r="O1148" s="166"/>
      <c r="P1148" s="534">
        <f t="shared" si="60"/>
        <v>498</v>
      </c>
    </row>
    <row r="1149" spans="1:16" ht="45" x14ac:dyDescent="0.25">
      <c r="A1149" s="42">
        <v>217</v>
      </c>
      <c r="B1149" s="50" t="s">
        <v>1286</v>
      </c>
      <c r="C1149" s="348" t="s">
        <v>1542</v>
      </c>
      <c r="D1149" s="42" t="s">
        <v>294</v>
      </c>
      <c r="E1149" s="364">
        <v>630</v>
      </c>
      <c r="F1149" s="364">
        <v>6</v>
      </c>
      <c r="G1149" s="166">
        <f t="shared" si="61"/>
        <v>3780</v>
      </c>
      <c r="H1149" s="166"/>
      <c r="I1149" s="166"/>
      <c r="J1149" s="166"/>
      <c r="K1149" s="166"/>
      <c r="L1149" s="166"/>
      <c r="M1149" s="166"/>
      <c r="N1149" s="166"/>
      <c r="O1149" s="166"/>
      <c r="P1149" s="534">
        <f t="shared" si="60"/>
        <v>3780</v>
      </c>
    </row>
    <row r="1150" spans="1:16" ht="22.5" x14ac:dyDescent="0.25">
      <c r="A1150" s="42"/>
      <c r="B1150" s="50"/>
      <c r="C1150" s="536" t="s">
        <v>1551</v>
      </c>
      <c r="D1150" s="42"/>
      <c r="E1150" s="364"/>
      <c r="F1150" s="364"/>
      <c r="G1150" s="166">
        <f t="shared" si="61"/>
        <v>0</v>
      </c>
      <c r="H1150" s="166"/>
      <c r="I1150" s="166"/>
      <c r="J1150" s="166"/>
      <c r="K1150" s="166"/>
      <c r="L1150" s="166"/>
      <c r="M1150" s="166"/>
      <c r="N1150" s="166"/>
      <c r="O1150" s="166"/>
      <c r="P1150" s="534">
        <f t="shared" si="60"/>
        <v>0</v>
      </c>
    </row>
    <row r="1151" spans="1:16" ht="22.5" x14ac:dyDescent="0.25">
      <c r="A1151" s="42">
        <v>218</v>
      </c>
      <c r="B1151" s="50" t="s">
        <v>1286</v>
      </c>
      <c r="C1151" s="348" t="s">
        <v>1552</v>
      </c>
      <c r="D1151" s="42" t="s">
        <v>900</v>
      </c>
      <c r="E1151" s="364">
        <v>71000</v>
      </c>
      <c r="F1151" s="364">
        <v>1</v>
      </c>
      <c r="G1151" s="166">
        <f t="shared" si="61"/>
        <v>71000</v>
      </c>
      <c r="H1151" s="166"/>
      <c r="I1151" s="166"/>
      <c r="J1151" s="166"/>
      <c r="K1151" s="166"/>
      <c r="L1151" s="166"/>
      <c r="M1151" s="166"/>
      <c r="N1151" s="166"/>
      <c r="O1151" s="166"/>
      <c r="P1151" s="534">
        <f t="shared" si="60"/>
        <v>71000</v>
      </c>
    </row>
    <row r="1152" spans="1:16" ht="22.5" x14ac:dyDescent="0.25">
      <c r="A1152" s="42">
        <v>219</v>
      </c>
      <c r="B1152" s="50" t="s">
        <v>1286</v>
      </c>
      <c r="C1152" s="348" t="s">
        <v>1553</v>
      </c>
      <c r="D1152" s="42" t="s">
        <v>900</v>
      </c>
      <c r="E1152" s="364">
        <v>46000</v>
      </c>
      <c r="F1152" s="364">
        <v>1</v>
      </c>
      <c r="G1152" s="166">
        <f t="shared" si="61"/>
        <v>46000</v>
      </c>
      <c r="H1152" s="166"/>
      <c r="I1152" s="166"/>
      <c r="J1152" s="166"/>
      <c r="K1152" s="166"/>
      <c r="L1152" s="166"/>
      <c r="M1152" s="166"/>
      <c r="N1152" s="166"/>
      <c r="O1152" s="166"/>
      <c r="P1152" s="534">
        <f t="shared" si="60"/>
        <v>46000</v>
      </c>
    </row>
    <row r="1153" spans="1:16" ht="45" x14ac:dyDescent="0.25">
      <c r="A1153" s="42">
        <v>220</v>
      </c>
      <c r="B1153" s="50" t="s">
        <v>1286</v>
      </c>
      <c r="C1153" s="348" t="s">
        <v>1554</v>
      </c>
      <c r="D1153" s="42" t="s">
        <v>900</v>
      </c>
      <c r="E1153" s="364">
        <v>40000</v>
      </c>
      <c r="F1153" s="364">
        <v>1</v>
      </c>
      <c r="G1153" s="166">
        <f t="shared" si="61"/>
        <v>40000</v>
      </c>
      <c r="H1153" s="166"/>
      <c r="I1153" s="166"/>
      <c r="J1153" s="166"/>
      <c r="K1153" s="166"/>
      <c r="L1153" s="166"/>
      <c r="M1153" s="166"/>
      <c r="N1153" s="166"/>
      <c r="O1153" s="166"/>
      <c r="P1153" s="534">
        <f t="shared" si="60"/>
        <v>40000</v>
      </c>
    </row>
    <row r="1154" spans="1:16" ht="22.5" x14ac:dyDescent="0.25">
      <c r="A1154" s="42"/>
      <c r="B1154" s="50"/>
      <c r="C1154" s="536" t="s">
        <v>1555</v>
      </c>
      <c r="D1154" s="42"/>
      <c r="E1154" s="364"/>
      <c r="F1154" s="364"/>
      <c r="G1154" s="166">
        <f t="shared" si="61"/>
        <v>0</v>
      </c>
      <c r="H1154" s="166"/>
      <c r="I1154" s="166"/>
      <c r="J1154" s="166"/>
      <c r="K1154" s="166"/>
      <c r="L1154" s="166"/>
      <c r="M1154" s="166"/>
      <c r="N1154" s="166"/>
      <c r="O1154" s="166"/>
      <c r="P1154" s="534">
        <f t="shared" si="60"/>
        <v>0</v>
      </c>
    </row>
    <row r="1155" spans="1:16" ht="56.25" x14ac:dyDescent="0.25">
      <c r="A1155" s="42">
        <v>221</v>
      </c>
      <c r="B1155" s="50" t="s">
        <v>1286</v>
      </c>
      <c r="C1155" s="348" t="s">
        <v>1556</v>
      </c>
      <c r="D1155" s="42" t="s">
        <v>19</v>
      </c>
      <c r="E1155" s="364">
        <v>98800</v>
      </c>
      <c r="F1155" s="364">
        <v>1</v>
      </c>
      <c r="G1155" s="166">
        <f t="shared" si="61"/>
        <v>98800</v>
      </c>
      <c r="H1155" s="166"/>
      <c r="I1155" s="166"/>
      <c r="J1155" s="166"/>
      <c r="K1155" s="166"/>
      <c r="L1155" s="166"/>
      <c r="M1155" s="166"/>
      <c r="N1155" s="166"/>
      <c r="O1155" s="166"/>
      <c r="P1155" s="534">
        <f t="shared" si="60"/>
        <v>98800</v>
      </c>
    </row>
    <row r="1156" spans="1:16" ht="33.75" x14ac:dyDescent="0.25">
      <c r="A1156" s="42"/>
      <c r="B1156" s="50"/>
      <c r="C1156" s="537" t="s">
        <v>1557</v>
      </c>
      <c r="D1156" s="538"/>
      <c r="E1156" s="539"/>
      <c r="F1156" s="539"/>
      <c r="G1156" s="166">
        <f t="shared" si="61"/>
        <v>0</v>
      </c>
      <c r="H1156" s="166"/>
      <c r="I1156" s="166"/>
      <c r="J1156" s="166"/>
      <c r="K1156" s="166"/>
      <c r="L1156" s="166"/>
      <c r="M1156" s="166"/>
      <c r="N1156" s="166"/>
      <c r="O1156" s="166"/>
      <c r="P1156" s="534">
        <f t="shared" si="60"/>
        <v>0</v>
      </c>
    </row>
    <row r="1157" spans="1:16" x14ac:dyDescent="0.25">
      <c r="A1157" s="42">
        <v>222</v>
      </c>
      <c r="B1157" s="50" t="s">
        <v>1286</v>
      </c>
      <c r="C1157" s="540">
        <v>7</v>
      </c>
      <c r="D1157" s="541" t="s">
        <v>294</v>
      </c>
      <c r="E1157" s="539">
        <v>9933</v>
      </c>
      <c r="F1157" s="539">
        <v>13</v>
      </c>
      <c r="G1157" s="166">
        <f t="shared" si="61"/>
        <v>129129</v>
      </c>
      <c r="H1157" s="166"/>
      <c r="I1157" s="166"/>
      <c r="J1157" s="166"/>
      <c r="K1157" s="166"/>
      <c r="L1157" s="166"/>
      <c r="M1157" s="166"/>
      <c r="N1157" s="166"/>
      <c r="O1157" s="166"/>
      <c r="P1157" s="534">
        <f t="shared" si="60"/>
        <v>129129</v>
      </c>
    </row>
    <row r="1158" spans="1:16" x14ac:dyDescent="0.25">
      <c r="A1158" s="42">
        <v>223</v>
      </c>
      <c r="B1158" s="50" t="s">
        <v>1286</v>
      </c>
      <c r="C1158" s="542">
        <v>5.5</v>
      </c>
      <c r="D1158" s="541" t="s">
        <v>294</v>
      </c>
      <c r="E1158" s="539">
        <v>7805</v>
      </c>
      <c r="F1158" s="539">
        <v>5</v>
      </c>
      <c r="G1158" s="166">
        <f t="shared" si="61"/>
        <v>39025</v>
      </c>
      <c r="H1158" s="166"/>
      <c r="I1158" s="166"/>
      <c r="J1158" s="166"/>
      <c r="K1158" s="166"/>
      <c r="L1158" s="166"/>
      <c r="M1158" s="166"/>
      <c r="N1158" s="166"/>
      <c r="O1158" s="166"/>
      <c r="P1158" s="534">
        <f t="shared" si="60"/>
        <v>39025</v>
      </c>
    </row>
    <row r="1159" spans="1:16" x14ac:dyDescent="0.25">
      <c r="A1159" s="42">
        <v>224</v>
      </c>
      <c r="B1159" s="50" t="s">
        <v>1286</v>
      </c>
      <c r="C1159" s="540">
        <v>4</v>
      </c>
      <c r="D1159" s="541" t="s">
        <v>294</v>
      </c>
      <c r="E1159" s="539">
        <v>5676</v>
      </c>
      <c r="F1159" s="539">
        <v>4</v>
      </c>
      <c r="G1159" s="166">
        <f t="shared" si="61"/>
        <v>22704</v>
      </c>
      <c r="H1159" s="166"/>
      <c r="I1159" s="166"/>
      <c r="J1159" s="166"/>
      <c r="K1159" s="166"/>
      <c r="L1159" s="166"/>
      <c r="M1159" s="166"/>
      <c r="N1159" s="166"/>
      <c r="O1159" s="166"/>
      <c r="P1159" s="534">
        <f t="shared" si="60"/>
        <v>22704</v>
      </c>
    </row>
    <row r="1160" spans="1:16" ht="33.75" x14ac:dyDescent="0.25">
      <c r="A1160" s="42">
        <v>225</v>
      </c>
      <c r="B1160" s="50" t="s">
        <v>1558</v>
      </c>
      <c r="C1160" s="543" t="s">
        <v>1559</v>
      </c>
      <c r="D1160" s="544" t="s">
        <v>294</v>
      </c>
      <c r="E1160" s="539">
        <v>1150</v>
      </c>
      <c r="F1160" s="539">
        <v>13</v>
      </c>
      <c r="G1160" s="166">
        <f t="shared" si="61"/>
        <v>14950</v>
      </c>
      <c r="H1160" s="166"/>
      <c r="I1160" s="166"/>
      <c r="J1160" s="166"/>
      <c r="K1160" s="166"/>
      <c r="L1160" s="166"/>
      <c r="M1160" s="166"/>
      <c r="N1160" s="166"/>
      <c r="O1160" s="166"/>
      <c r="P1160" s="534">
        <f t="shared" si="60"/>
        <v>14950</v>
      </c>
    </row>
    <row r="1161" spans="1:16" ht="33.75" x14ac:dyDescent="0.25">
      <c r="A1161" s="42"/>
      <c r="B1161" s="50" t="s">
        <v>1286</v>
      </c>
      <c r="C1161" s="545" t="s">
        <v>1560</v>
      </c>
      <c r="D1161" s="541"/>
      <c r="E1161" s="539"/>
      <c r="F1161" s="364"/>
      <c r="G1161" s="166">
        <f t="shared" si="61"/>
        <v>0</v>
      </c>
      <c r="H1161" s="166"/>
      <c r="I1161" s="166"/>
      <c r="J1161" s="166"/>
      <c r="K1161" s="166"/>
      <c r="L1161" s="166"/>
      <c r="M1161" s="166"/>
      <c r="N1161" s="166"/>
      <c r="O1161" s="166"/>
      <c r="P1161" s="534">
        <f t="shared" si="60"/>
        <v>0</v>
      </c>
    </row>
    <row r="1162" spans="1:16" ht="45" x14ac:dyDescent="0.25">
      <c r="A1162" s="42">
        <v>226</v>
      </c>
      <c r="B1162" s="50" t="s">
        <v>1286</v>
      </c>
      <c r="C1162" s="543" t="s">
        <v>1561</v>
      </c>
      <c r="D1162" s="541" t="s">
        <v>22</v>
      </c>
      <c r="E1162" s="539">
        <v>46100</v>
      </c>
      <c r="F1162" s="539">
        <v>5</v>
      </c>
      <c r="G1162" s="166">
        <f t="shared" si="61"/>
        <v>230500</v>
      </c>
      <c r="H1162" s="166"/>
      <c r="I1162" s="166"/>
      <c r="J1162" s="166"/>
      <c r="K1162" s="166"/>
      <c r="L1162" s="166"/>
      <c r="M1162" s="166"/>
      <c r="N1162" s="166"/>
      <c r="O1162" s="166"/>
      <c r="P1162" s="534">
        <f t="shared" si="60"/>
        <v>230500</v>
      </c>
    </row>
    <row r="1163" spans="1:16" ht="45" x14ac:dyDescent="0.25">
      <c r="A1163" s="42"/>
      <c r="B1163" s="50" t="s">
        <v>146</v>
      </c>
      <c r="C1163" s="546" t="s">
        <v>1562</v>
      </c>
      <c r="D1163" s="541"/>
      <c r="E1163" s="539"/>
      <c r="F1163" s="364"/>
      <c r="G1163" s="166">
        <f t="shared" si="61"/>
        <v>0</v>
      </c>
      <c r="H1163" s="166"/>
      <c r="I1163" s="166"/>
      <c r="J1163" s="166"/>
      <c r="K1163" s="166"/>
      <c r="L1163" s="166"/>
      <c r="M1163" s="166"/>
      <c r="N1163" s="166"/>
      <c r="O1163" s="166"/>
      <c r="P1163" s="534">
        <f t="shared" ref="P1163:P1226" si="62">G1163+I1163+K1163+M1163+O1163</f>
        <v>0</v>
      </c>
    </row>
    <row r="1164" spans="1:16" ht="146.25" x14ac:dyDescent="0.25">
      <c r="A1164" s="42">
        <v>227</v>
      </c>
      <c r="B1164" s="50" t="s">
        <v>146</v>
      </c>
      <c r="C1164" s="542" t="s">
        <v>1563</v>
      </c>
      <c r="D1164" s="541" t="s">
        <v>294</v>
      </c>
      <c r="E1164" s="539">
        <v>890</v>
      </c>
      <c r="F1164" s="539">
        <v>180</v>
      </c>
      <c r="G1164" s="166">
        <f t="shared" si="61"/>
        <v>160200</v>
      </c>
      <c r="H1164" s="166"/>
      <c r="I1164" s="166"/>
      <c r="J1164" s="166"/>
      <c r="K1164" s="166"/>
      <c r="L1164" s="166"/>
      <c r="M1164" s="166"/>
      <c r="N1164" s="166"/>
      <c r="O1164" s="166"/>
      <c r="P1164" s="534">
        <f t="shared" si="62"/>
        <v>160200</v>
      </c>
    </row>
    <row r="1165" spans="1:16" ht="146.25" x14ac:dyDescent="0.25">
      <c r="A1165" s="42">
        <v>228</v>
      </c>
      <c r="B1165" s="50" t="s">
        <v>146</v>
      </c>
      <c r="C1165" s="542" t="s">
        <v>1564</v>
      </c>
      <c r="D1165" s="541" t="s">
        <v>294</v>
      </c>
      <c r="E1165" s="539">
        <v>890</v>
      </c>
      <c r="F1165" s="364">
        <v>240</v>
      </c>
      <c r="G1165" s="166">
        <f t="shared" si="61"/>
        <v>213600</v>
      </c>
      <c r="H1165" s="166"/>
      <c r="I1165" s="166"/>
      <c r="J1165" s="166"/>
      <c r="K1165" s="166"/>
      <c r="L1165" s="166"/>
      <c r="M1165" s="166"/>
      <c r="N1165" s="166"/>
      <c r="O1165" s="166"/>
      <c r="P1165" s="534">
        <f t="shared" si="62"/>
        <v>213600</v>
      </c>
    </row>
    <row r="1166" spans="1:16" ht="135" x14ac:dyDescent="0.25">
      <c r="A1166" s="42">
        <v>229</v>
      </c>
      <c r="B1166" s="50" t="s">
        <v>146</v>
      </c>
      <c r="C1166" s="543" t="s">
        <v>1565</v>
      </c>
      <c r="D1166" s="541" t="s">
        <v>294</v>
      </c>
      <c r="E1166" s="539">
        <v>890</v>
      </c>
      <c r="F1166" s="539">
        <v>30</v>
      </c>
      <c r="G1166" s="166">
        <f t="shared" si="61"/>
        <v>26700</v>
      </c>
      <c r="H1166" s="166"/>
      <c r="I1166" s="166"/>
      <c r="J1166" s="166"/>
      <c r="K1166" s="166"/>
      <c r="L1166" s="166"/>
      <c r="M1166" s="166"/>
      <c r="N1166" s="166"/>
      <c r="O1166" s="166"/>
      <c r="P1166" s="534">
        <f t="shared" si="62"/>
        <v>26700</v>
      </c>
    </row>
    <row r="1167" spans="1:16" ht="135" x14ac:dyDescent="0.25">
      <c r="A1167" s="42">
        <v>230</v>
      </c>
      <c r="B1167" s="50" t="s">
        <v>146</v>
      </c>
      <c r="C1167" s="543" t="s">
        <v>1566</v>
      </c>
      <c r="D1167" s="541" t="s">
        <v>294</v>
      </c>
      <c r="E1167" s="539">
        <v>890</v>
      </c>
      <c r="F1167" s="364">
        <v>19</v>
      </c>
      <c r="G1167" s="166">
        <f t="shared" si="61"/>
        <v>16910</v>
      </c>
      <c r="H1167" s="166"/>
      <c r="I1167" s="166"/>
      <c r="J1167" s="166"/>
      <c r="K1167" s="166"/>
      <c r="L1167" s="166"/>
      <c r="M1167" s="166"/>
      <c r="N1167" s="166"/>
      <c r="O1167" s="166"/>
      <c r="P1167" s="534">
        <f t="shared" si="62"/>
        <v>16910</v>
      </c>
    </row>
    <row r="1168" spans="1:16" ht="22.5" x14ac:dyDescent="0.25">
      <c r="A1168" s="42"/>
      <c r="B1168" s="50"/>
      <c r="C1168" s="546" t="s">
        <v>1567</v>
      </c>
      <c r="D1168" s="541"/>
      <c r="E1168" s="539"/>
      <c r="F1168" s="364"/>
      <c r="G1168" s="166">
        <f t="shared" si="61"/>
        <v>0</v>
      </c>
      <c r="H1168" s="166"/>
      <c r="I1168" s="166"/>
      <c r="J1168" s="166"/>
      <c r="K1168" s="166"/>
      <c r="L1168" s="166"/>
      <c r="M1168" s="166"/>
      <c r="N1168" s="166"/>
      <c r="O1168" s="166"/>
      <c r="P1168" s="534">
        <f t="shared" si="62"/>
        <v>0</v>
      </c>
    </row>
    <row r="1169" spans="1:16" ht="135" x14ac:dyDescent="0.25">
      <c r="A1169" s="42">
        <v>231</v>
      </c>
      <c r="B1169" s="50" t="s">
        <v>146</v>
      </c>
      <c r="C1169" s="543" t="s">
        <v>1568</v>
      </c>
      <c r="D1169" s="541" t="s">
        <v>294</v>
      </c>
      <c r="E1169" s="539">
        <v>14700</v>
      </c>
      <c r="F1169" s="364">
        <v>2</v>
      </c>
      <c r="G1169" s="166">
        <f t="shared" si="61"/>
        <v>29400</v>
      </c>
      <c r="H1169" s="166"/>
      <c r="I1169" s="166"/>
      <c r="J1169" s="166"/>
      <c r="K1169" s="166"/>
      <c r="L1169" s="166"/>
      <c r="M1169" s="166"/>
      <c r="N1169" s="166"/>
      <c r="O1169" s="166"/>
      <c r="P1169" s="534">
        <f t="shared" si="62"/>
        <v>29400</v>
      </c>
    </row>
    <row r="1170" spans="1:16" ht="123.75" x14ac:dyDescent="0.25">
      <c r="A1170" s="42">
        <v>232</v>
      </c>
      <c r="B1170" s="50" t="s">
        <v>146</v>
      </c>
      <c r="C1170" s="543" t="s">
        <v>1569</v>
      </c>
      <c r="D1170" s="541" t="s">
        <v>294</v>
      </c>
      <c r="E1170" s="539">
        <v>18600</v>
      </c>
      <c r="F1170" s="364">
        <v>2</v>
      </c>
      <c r="G1170" s="166">
        <f t="shared" si="61"/>
        <v>37200</v>
      </c>
      <c r="H1170" s="166"/>
      <c r="I1170" s="166"/>
      <c r="J1170" s="166"/>
      <c r="K1170" s="166"/>
      <c r="L1170" s="166"/>
      <c r="M1170" s="166"/>
      <c r="N1170" s="166"/>
      <c r="O1170" s="166"/>
      <c r="P1170" s="534">
        <f t="shared" si="62"/>
        <v>37200</v>
      </c>
    </row>
    <row r="1171" spans="1:16" ht="135" x14ac:dyDescent="0.25">
      <c r="A1171" s="42">
        <v>233</v>
      </c>
      <c r="B1171" s="50" t="s">
        <v>146</v>
      </c>
      <c r="C1171" s="543" t="s">
        <v>1570</v>
      </c>
      <c r="D1171" s="541" t="s">
        <v>294</v>
      </c>
      <c r="E1171" s="539">
        <v>24000</v>
      </c>
      <c r="F1171" s="364">
        <v>3</v>
      </c>
      <c r="G1171" s="166">
        <f t="shared" si="61"/>
        <v>72000</v>
      </c>
      <c r="H1171" s="166"/>
      <c r="I1171" s="166"/>
      <c r="J1171" s="166"/>
      <c r="K1171" s="166"/>
      <c r="L1171" s="166"/>
      <c r="M1171" s="166"/>
      <c r="N1171" s="166"/>
      <c r="O1171" s="166"/>
      <c r="P1171" s="534">
        <f t="shared" si="62"/>
        <v>72000</v>
      </c>
    </row>
    <row r="1172" spans="1:16" ht="123.75" x14ac:dyDescent="0.25">
      <c r="A1172" s="42">
        <v>234</v>
      </c>
      <c r="B1172" s="50" t="s">
        <v>146</v>
      </c>
      <c r="C1172" s="543" t="s">
        <v>1571</v>
      </c>
      <c r="D1172" s="541" t="s">
        <v>294</v>
      </c>
      <c r="E1172" s="539">
        <v>25500</v>
      </c>
      <c r="F1172" s="364">
        <v>3</v>
      </c>
      <c r="G1172" s="166">
        <f t="shared" si="61"/>
        <v>76500</v>
      </c>
      <c r="H1172" s="166"/>
      <c r="I1172" s="166"/>
      <c r="J1172" s="166"/>
      <c r="K1172" s="166"/>
      <c r="L1172" s="166"/>
      <c r="M1172" s="166"/>
      <c r="N1172" s="166"/>
      <c r="O1172" s="166"/>
      <c r="P1172" s="534">
        <f t="shared" si="62"/>
        <v>76500</v>
      </c>
    </row>
    <row r="1173" spans="1:16" ht="123.75" x14ac:dyDescent="0.25">
      <c r="A1173" s="42"/>
      <c r="B1173" s="50"/>
      <c r="C1173" s="545" t="s">
        <v>1572</v>
      </c>
      <c r="D1173" s="541"/>
      <c r="E1173" s="539"/>
      <c r="F1173" s="364"/>
      <c r="G1173" s="166">
        <f t="shared" si="61"/>
        <v>0</v>
      </c>
      <c r="H1173" s="166"/>
      <c r="I1173" s="166"/>
      <c r="J1173" s="166"/>
      <c r="K1173" s="166"/>
      <c r="L1173" s="166"/>
      <c r="M1173" s="166"/>
      <c r="N1173" s="166"/>
      <c r="O1173" s="166"/>
      <c r="P1173" s="534">
        <f t="shared" si="62"/>
        <v>0</v>
      </c>
    </row>
    <row r="1174" spans="1:16" ht="101.25" x14ac:dyDescent="0.25">
      <c r="A1174" s="42">
        <v>237</v>
      </c>
      <c r="B1174" s="50" t="s">
        <v>146</v>
      </c>
      <c r="C1174" s="542" t="s">
        <v>1573</v>
      </c>
      <c r="D1174" s="541" t="s">
        <v>294</v>
      </c>
      <c r="E1174" s="539">
        <v>7900</v>
      </c>
      <c r="F1174" s="364">
        <v>1</v>
      </c>
      <c r="G1174" s="166">
        <f t="shared" si="61"/>
        <v>7900</v>
      </c>
      <c r="H1174" s="166"/>
      <c r="I1174" s="166"/>
      <c r="J1174" s="166"/>
      <c r="K1174" s="166"/>
      <c r="L1174" s="166"/>
      <c r="M1174" s="166"/>
      <c r="N1174" s="166"/>
      <c r="O1174" s="166"/>
      <c r="P1174" s="534">
        <f t="shared" si="62"/>
        <v>7900</v>
      </c>
    </row>
    <row r="1175" spans="1:16" ht="101.25" x14ac:dyDescent="0.25">
      <c r="A1175" s="42">
        <v>238</v>
      </c>
      <c r="B1175" s="50" t="s">
        <v>146</v>
      </c>
      <c r="C1175" s="542" t="s">
        <v>1574</v>
      </c>
      <c r="D1175" s="541" t="s">
        <v>294</v>
      </c>
      <c r="E1175" s="539">
        <v>8410</v>
      </c>
      <c r="F1175" s="364">
        <v>1</v>
      </c>
      <c r="G1175" s="166">
        <f t="shared" si="61"/>
        <v>8410</v>
      </c>
      <c r="H1175" s="166"/>
      <c r="I1175" s="166"/>
      <c r="J1175" s="166"/>
      <c r="K1175" s="166"/>
      <c r="L1175" s="166"/>
      <c r="M1175" s="166"/>
      <c r="N1175" s="166"/>
      <c r="O1175" s="166"/>
      <c r="P1175" s="534">
        <f t="shared" si="62"/>
        <v>8410</v>
      </c>
    </row>
    <row r="1176" spans="1:16" ht="45" x14ac:dyDescent="0.25">
      <c r="A1176" s="42"/>
      <c r="B1176" s="50" t="s">
        <v>1575</v>
      </c>
      <c r="C1176" s="546" t="s">
        <v>1576</v>
      </c>
      <c r="D1176" s="541"/>
      <c r="E1176" s="539"/>
      <c r="F1176" s="364"/>
      <c r="G1176" s="166">
        <f t="shared" si="61"/>
        <v>0</v>
      </c>
      <c r="H1176" s="166"/>
      <c r="I1176" s="166"/>
      <c r="J1176" s="166"/>
      <c r="K1176" s="166"/>
      <c r="L1176" s="166"/>
      <c r="M1176" s="166"/>
      <c r="N1176" s="166"/>
      <c r="O1176" s="166"/>
      <c r="P1176" s="534">
        <f t="shared" si="62"/>
        <v>0</v>
      </c>
    </row>
    <row r="1177" spans="1:16" ht="33.75" x14ac:dyDescent="0.25">
      <c r="A1177" s="42">
        <v>239</v>
      </c>
      <c r="B1177" s="50" t="s">
        <v>1286</v>
      </c>
      <c r="C1177" s="543" t="s">
        <v>1577</v>
      </c>
      <c r="D1177" s="541" t="s">
        <v>294</v>
      </c>
      <c r="E1177" s="539">
        <v>3195</v>
      </c>
      <c r="F1177" s="364">
        <v>4</v>
      </c>
      <c r="G1177" s="166">
        <f t="shared" si="61"/>
        <v>12780</v>
      </c>
      <c r="H1177" s="166"/>
      <c r="I1177" s="166"/>
      <c r="J1177" s="166"/>
      <c r="K1177" s="166"/>
      <c r="L1177" s="166"/>
      <c r="M1177" s="166"/>
      <c r="N1177" s="166"/>
      <c r="O1177" s="166"/>
      <c r="P1177" s="534">
        <f t="shared" si="62"/>
        <v>12780</v>
      </c>
    </row>
    <row r="1178" spans="1:16" ht="45" x14ac:dyDescent="0.25">
      <c r="A1178" s="42">
        <v>240</v>
      </c>
      <c r="B1178" s="50" t="s">
        <v>1286</v>
      </c>
      <c r="C1178" s="543" t="s">
        <v>1578</v>
      </c>
      <c r="D1178" s="541" t="s">
        <v>294</v>
      </c>
      <c r="E1178" s="539">
        <v>3058</v>
      </c>
      <c r="F1178" s="364">
        <v>1</v>
      </c>
      <c r="G1178" s="166">
        <f t="shared" si="61"/>
        <v>3058</v>
      </c>
      <c r="H1178" s="166"/>
      <c r="I1178" s="166"/>
      <c r="J1178" s="166"/>
      <c r="K1178" s="166"/>
      <c r="L1178" s="166"/>
      <c r="M1178" s="166"/>
      <c r="N1178" s="166"/>
      <c r="O1178" s="166"/>
      <c r="P1178" s="534">
        <f t="shared" si="62"/>
        <v>3058</v>
      </c>
    </row>
    <row r="1179" spans="1:16" ht="22.5" x14ac:dyDescent="0.25">
      <c r="A1179" s="42">
        <v>241</v>
      </c>
      <c r="B1179" s="50" t="s">
        <v>1286</v>
      </c>
      <c r="C1179" s="543" t="s">
        <v>1579</v>
      </c>
      <c r="D1179" s="541" t="s">
        <v>294</v>
      </c>
      <c r="E1179" s="539">
        <v>2300</v>
      </c>
      <c r="F1179" s="364">
        <v>1</v>
      </c>
      <c r="G1179" s="166">
        <f t="shared" si="61"/>
        <v>2300</v>
      </c>
      <c r="H1179" s="166"/>
      <c r="I1179" s="166"/>
      <c r="J1179" s="166"/>
      <c r="K1179" s="166"/>
      <c r="L1179" s="166"/>
      <c r="M1179" s="166"/>
      <c r="N1179" s="166"/>
      <c r="O1179" s="166"/>
      <c r="P1179" s="534">
        <f t="shared" si="62"/>
        <v>2300</v>
      </c>
    </row>
    <row r="1180" spans="1:16" ht="22.5" x14ac:dyDescent="0.25">
      <c r="A1180" s="42">
        <v>242</v>
      </c>
      <c r="B1180" s="50" t="s">
        <v>1286</v>
      </c>
      <c r="C1180" s="543" t="s">
        <v>1580</v>
      </c>
      <c r="D1180" s="541" t="s">
        <v>294</v>
      </c>
      <c r="E1180" s="539">
        <v>2700</v>
      </c>
      <c r="F1180" s="364">
        <v>1</v>
      </c>
      <c r="G1180" s="166">
        <f t="shared" si="61"/>
        <v>2700</v>
      </c>
      <c r="H1180" s="166"/>
      <c r="I1180" s="166"/>
      <c r="J1180" s="166"/>
      <c r="K1180" s="166"/>
      <c r="L1180" s="166"/>
      <c r="M1180" s="166"/>
      <c r="N1180" s="166"/>
      <c r="O1180" s="166"/>
      <c r="P1180" s="534">
        <f t="shared" si="62"/>
        <v>2700</v>
      </c>
    </row>
    <row r="1181" spans="1:16" ht="33.75" x14ac:dyDescent="0.25">
      <c r="A1181" s="42">
        <v>243</v>
      </c>
      <c r="B1181" s="50" t="s">
        <v>1286</v>
      </c>
      <c r="C1181" s="543" t="s">
        <v>1577</v>
      </c>
      <c r="D1181" s="541" t="s">
        <v>294</v>
      </c>
      <c r="E1181" s="539">
        <v>4750</v>
      </c>
      <c r="F1181" s="364">
        <v>3</v>
      </c>
      <c r="G1181" s="166">
        <f t="shared" si="61"/>
        <v>14250</v>
      </c>
      <c r="H1181" s="166"/>
      <c r="I1181" s="166"/>
      <c r="J1181" s="166"/>
      <c r="K1181" s="166"/>
      <c r="L1181" s="166"/>
      <c r="M1181" s="166"/>
      <c r="N1181" s="166"/>
      <c r="O1181" s="166"/>
      <c r="P1181" s="534">
        <f t="shared" si="62"/>
        <v>14250</v>
      </c>
    </row>
    <row r="1182" spans="1:16" ht="45" x14ac:dyDescent="0.25">
      <c r="A1182" s="42"/>
      <c r="B1182" s="50"/>
      <c r="C1182" s="547" t="s">
        <v>1581</v>
      </c>
      <c r="D1182" s="541"/>
      <c r="E1182" s="539"/>
      <c r="F1182" s="364"/>
      <c r="G1182" s="166">
        <f t="shared" si="61"/>
        <v>0</v>
      </c>
      <c r="H1182" s="166"/>
      <c r="I1182" s="166"/>
      <c r="J1182" s="166"/>
      <c r="K1182" s="166"/>
      <c r="L1182" s="166"/>
      <c r="M1182" s="166"/>
      <c r="N1182" s="166"/>
      <c r="O1182" s="166"/>
      <c r="P1182" s="534">
        <f t="shared" si="62"/>
        <v>0</v>
      </c>
    </row>
    <row r="1183" spans="1:16" ht="33.75" x14ac:dyDescent="0.25">
      <c r="A1183" s="42">
        <v>244</v>
      </c>
      <c r="B1183" s="50" t="s">
        <v>1286</v>
      </c>
      <c r="C1183" s="543" t="s">
        <v>1582</v>
      </c>
      <c r="D1183" s="541" t="s">
        <v>294</v>
      </c>
      <c r="E1183" s="539">
        <v>2205</v>
      </c>
      <c r="F1183" s="364">
        <v>3</v>
      </c>
      <c r="G1183" s="166">
        <f t="shared" si="61"/>
        <v>6615</v>
      </c>
      <c r="H1183" s="166"/>
      <c r="I1183" s="166"/>
      <c r="J1183" s="166"/>
      <c r="K1183" s="166"/>
      <c r="L1183" s="166"/>
      <c r="M1183" s="166"/>
      <c r="N1183" s="166"/>
      <c r="O1183" s="166"/>
      <c r="P1183" s="534">
        <f t="shared" si="62"/>
        <v>6615</v>
      </c>
    </row>
    <row r="1184" spans="1:16" ht="22.5" x14ac:dyDescent="0.25">
      <c r="A1184" s="42">
        <v>245</v>
      </c>
      <c r="B1184" s="50" t="s">
        <v>1286</v>
      </c>
      <c r="C1184" s="543" t="s">
        <v>1580</v>
      </c>
      <c r="D1184" s="541" t="s">
        <v>294</v>
      </c>
      <c r="E1184" s="539">
        <v>2170</v>
      </c>
      <c r="F1184" s="364">
        <v>2</v>
      </c>
      <c r="G1184" s="166">
        <f t="shared" si="61"/>
        <v>4340</v>
      </c>
      <c r="H1184" s="166"/>
      <c r="I1184" s="166"/>
      <c r="J1184" s="166"/>
      <c r="K1184" s="166"/>
      <c r="L1184" s="166"/>
      <c r="M1184" s="166"/>
      <c r="N1184" s="166"/>
      <c r="O1184" s="166"/>
      <c r="P1184" s="534">
        <f t="shared" si="62"/>
        <v>4340</v>
      </c>
    </row>
    <row r="1185" spans="1:16" ht="33.75" x14ac:dyDescent="0.25">
      <c r="A1185" s="42">
        <v>246</v>
      </c>
      <c r="B1185" s="50" t="s">
        <v>1286</v>
      </c>
      <c r="C1185" s="543" t="s">
        <v>1577</v>
      </c>
      <c r="D1185" s="541" t="s">
        <v>294</v>
      </c>
      <c r="E1185" s="539">
        <v>4805</v>
      </c>
      <c r="F1185" s="364">
        <v>3</v>
      </c>
      <c r="G1185" s="166">
        <f t="shared" si="61"/>
        <v>14415</v>
      </c>
      <c r="H1185" s="166"/>
      <c r="I1185" s="166"/>
      <c r="J1185" s="166"/>
      <c r="K1185" s="166"/>
      <c r="L1185" s="166"/>
      <c r="M1185" s="166"/>
      <c r="N1185" s="166"/>
      <c r="O1185" s="166"/>
      <c r="P1185" s="534">
        <f t="shared" si="62"/>
        <v>14415</v>
      </c>
    </row>
    <row r="1186" spans="1:16" ht="33.75" x14ac:dyDescent="0.25">
      <c r="A1186" s="42" t="s">
        <v>1457</v>
      </c>
      <c r="B1186" s="50"/>
      <c r="C1186" s="543" t="s">
        <v>1583</v>
      </c>
      <c r="D1186" s="541"/>
      <c r="E1186" s="539"/>
      <c r="F1186" s="364"/>
      <c r="G1186" s="166">
        <f t="shared" si="61"/>
        <v>0</v>
      </c>
      <c r="H1186" s="166"/>
      <c r="I1186" s="166"/>
      <c r="J1186" s="166"/>
      <c r="K1186" s="166"/>
      <c r="L1186" s="166"/>
      <c r="M1186" s="166"/>
      <c r="N1186" s="166"/>
      <c r="O1186" s="166"/>
      <c r="P1186" s="534">
        <f t="shared" si="62"/>
        <v>0</v>
      </c>
    </row>
    <row r="1187" spans="1:16" ht="22.5" x14ac:dyDescent="0.25">
      <c r="A1187" s="42">
        <v>247</v>
      </c>
      <c r="B1187" s="50" t="s">
        <v>1286</v>
      </c>
      <c r="C1187" s="542" t="s">
        <v>1584</v>
      </c>
      <c r="D1187" s="541" t="s">
        <v>294</v>
      </c>
      <c r="E1187" s="539">
        <v>2205</v>
      </c>
      <c r="F1187" s="364">
        <v>4</v>
      </c>
      <c r="G1187" s="166">
        <f t="shared" si="61"/>
        <v>8820</v>
      </c>
      <c r="H1187" s="166"/>
      <c r="I1187" s="166"/>
      <c r="J1187" s="166"/>
      <c r="K1187" s="166"/>
      <c r="L1187" s="166"/>
      <c r="M1187" s="166"/>
      <c r="N1187" s="166"/>
      <c r="O1187" s="166"/>
      <c r="P1187" s="534">
        <f t="shared" si="62"/>
        <v>8820</v>
      </c>
    </row>
    <row r="1188" spans="1:16" ht="33.75" x14ac:dyDescent="0.25">
      <c r="A1188" s="42">
        <v>248</v>
      </c>
      <c r="B1188" s="50" t="s">
        <v>1286</v>
      </c>
      <c r="C1188" s="542" t="s">
        <v>1585</v>
      </c>
      <c r="D1188" s="541" t="s">
        <v>294</v>
      </c>
      <c r="E1188" s="539">
        <v>2230</v>
      </c>
      <c r="F1188" s="364">
        <v>2</v>
      </c>
      <c r="G1188" s="166">
        <f t="shared" si="61"/>
        <v>4460</v>
      </c>
      <c r="H1188" s="166"/>
      <c r="I1188" s="166"/>
      <c r="J1188" s="166"/>
      <c r="K1188" s="166"/>
      <c r="L1188" s="166"/>
      <c r="M1188" s="166"/>
      <c r="N1188" s="166"/>
      <c r="O1188" s="166"/>
      <c r="P1188" s="534">
        <f t="shared" si="62"/>
        <v>4460</v>
      </c>
    </row>
    <row r="1189" spans="1:16" ht="33.75" x14ac:dyDescent="0.25">
      <c r="A1189" s="42">
        <v>249</v>
      </c>
      <c r="B1189" s="50" t="s">
        <v>1286</v>
      </c>
      <c r="C1189" s="542" t="s">
        <v>1586</v>
      </c>
      <c r="D1189" s="541" t="s">
        <v>294</v>
      </c>
      <c r="E1189" s="539">
        <v>3996</v>
      </c>
      <c r="F1189" s="364">
        <v>1</v>
      </c>
      <c r="G1189" s="166">
        <f t="shared" si="61"/>
        <v>3996</v>
      </c>
      <c r="H1189" s="166"/>
      <c r="I1189" s="166"/>
      <c r="J1189" s="166"/>
      <c r="K1189" s="166"/>
      <c r="L1189" s="166"/>
      <c r="M1189" s="166"/>
      <c r="N1189" s="166"/>
      <c r="O1189" s="166"/>
      <c r="P1189" s="534">
        <f t="shared" si="62"/>
        <v>3996</v>
      </c>
    </row>
    <row r="1190" spans="1:16" ht="33.75" x14ac:dyDescent="0.25">
      <c r="A1190" s="42">
        <v>250</v>
      </c>
      <c r="B1190" s="50" t="s">
        <v>1286</v>
      </c>
      <c r="C1190" s="542" t="s">
        <v>1587</v>
      </c>
      <c r="D1190" s="541" t="s">
        <v>294</v>
      </c>
      <c r="E1190" s="539">
        <v>3528</v>
      </c>
      <c r="F1190" s="364">
        <v>1</v>
      </c>
      <c r="G1190" s="166">
        <f t="shared" si="61"/>
        <v>3528</v>
      </c>
      <c r="H1190" s="166"/>
      <c r="I1190" s="166"/>
      <c r="J1190" s="166"/>
      <c r="K1190" s="166"/>
      <c r="L1190" s="166"/>
      <c r="M1190" s="166"/>
      <c r="N1190" s="166"/>
      <c r="O1190" s="166"/>
      <c r="P1190" s="534">
        <f t="shared" si="62"/>
        <v>3528</v>
      </c>
    </row>
    <row r="1191" spans="1:16" ht="101.25" x14ac:dyDescent="0.25">
      <c r="A1191" s="42">
        <v>251</v>
      </c>
      <c r="B1191" s="50" t="s">
        <v>1286</v>
      </c>
      <c r="C1191" s="542" t="s">
        <v>1588</v>
      </c>
      <c r="D1191" s="541" t="s">
        <v>294</v>
      </c>
      <c r="E1191" s="539">
        <v>2430</v>
      </c>
      <c r="F1191" s="364">
        <v>1</v>
      </c>
      <c r="G1191" s="166">
        <f t="shared" si="61"/>
        <v>2430</v>
      </c>
      <c r="H1191" s="166"/>
      <c r="I1191" s="166"/>
      <c r="J1191" s="166"/>
      <c r="K1191" s="166"/>
      <c r="L1191" s="166"/>
      <c r="M1191" s="166"/>
      <c r="N1191" s="166"/>
      <c r="O1191" s="166"/>
      <c r="P1191" s="534">
        <f t="shared" si="62"/>
        <v>2430</v>
      </c>
    </row>
    <row r="1192" spans="1:16" ht="101.25" x14ac:dyDescent="0.25">
      <c r="A1192" s="42">
        <v>252</v>
      </c>
      <c r="B1192" s="50" t="s">
        <v>1286</v>
      </c>
      <c r="C1192" s="542" t="s">
        <v>1589</v>
      </c>
      <c r="D1192" s="541" t="s">
        <v>294</v>
      </c>
      <c r="E1192" s="539">
        <v>2470</v>
      </c>
      <c r="F1192" s="364">
        <v>2</v>
      </c>
      <c r="G1192" s="166">
        <f t="shared" si="61"/>
        <v>4940</v>
      </c>
      <c r="H1192" s="166"/>
      <c r="I1192" s="166"/>
      <c r="J1192" s="166"/>
      <c r="K1192" s="166"/>
      <c r="L1192" s="166"/>
      <c r="M1192" s="166"/>
      <c r="N1192" s="166"/>
      <c r="O1192" s="166"/>
      <c r="P1192" s="534">
        <f t="shared" si="62"/>
        <v>4940</v>
      </c>
    </row>
    <row r="1193" spans="1:16" ht="101.25" x14ac:dyDescent="0.25">
      <c r="A1193" s="42">
        <v>253</v>
      </c>
      <c r="B1193" s="50" t="s">
        <v>1286</v>
      </c>
      <c r="C1193" s="542" t="s">
        <v>1590</v>
      </c>
      <c r="D1193" s="541"/>
      <c r="E1193" s="539"/>
      <c r="F1193" s="364"/>
      <c r="G1193" s="166">
        <f t="shared" si="61"/>
        <v>0</v>
      </c>
      <c r="H1193" s="166"/>
      <c r="I1193" s="166"/>
      <c r="J1193" s="166"/>
      <c r="K1193" s="166"/>
      <c r="L1193" s="166"/>
      <c r="M1193" s="166"/>
      <c r="N1193" s="166"/>
      <c r="O1193" s="166"/>
      <c r="P1193" s="534">
        <f t="shared" si="62"/>
        <v>0</v>
      </c>
    </row>
    <row r="1194" spans="1:16" ht="33.75" x14ac:dyDescent="0.25">
      <c r="A1194" s="42">
        <v>254</v>
      </c>
      <c r="B1194" s="50" t="s">
        <v>1286</v>
      </c>
      <c r="C1194" s="542" t="s">
        <v>1591</v>
      </c>
      <c r="D1194" s="541" t="s">
        <v>294</v>
      </c>
      <c r="E1194" s="539">
        <v>1803</v>
      </c>
      <c r="F1194" s="539">
        <v>1</v>
      </c>
      <c r="G1194" s="166">
        <f t="shared" si="61"/>
        <v>1803</v>
      </c>
      <c r="H1194" s="166"/>
      <c r="I1194" s="166"/>
      <c r="J1194" s="166"/>
      <c r="K1194" s="166"/>
      <c r="L1194" s="166"/>
      <c r="M1194" s="166"/>
      <c r="N1194" s="166"/>
      <c r="O1194" s="166"/>
      <c r="P1194" s="534">
        <f t="shared" si="62"/>
        <v>1803</v>
      </c>
    </row>
    <row r="1195" spans="1:16" ht="45" x14ac:dyDescent="0.25">
      <c r="A1195" s="42">
        <v>255</v>
      </c>
      <c r="B1195" s="50" t="s">
        <v>1286</v>
      </c>
      <c r="C1195" s="542" t="s">
        <v>1592</v>
      </c>
      <c r="D1195" s="541" t="s">
        <v>294</v>
      </c>
      <c r="E1195" s="539">
        <v>980</v>
      </c>
      <c r="F1195" s="539">
        <v>1</v>
      </c>
      <c r="G1195" s="166">
        <f t="shared" si="61"/>
        <v>980</v>
      </c>
      <c r="H1195" s="166"/>
      <c r="I1195" s="166"/>
      <c r="J1195" s="166"/>
      <c r="K1195" s="166"/>
      <c r="L1195" s="166"/>
      <c r="M1195" s="166"/>
      <c r="N1195" s="166"/>
      <c r="O1195" s="166"/>
      <c r="P1195" s="534">
        <f t="shared" si="62"/>
        <v>980</v>
      </c>
    </row>
    <row r="1196" spans="1:16" ht="78.75" x14ac:dyDescent="0.25">
      <c r="A1196" s="42"/>
      <c r="B1196" s="50" t="s">
        <v>1286</v>
      </c>
      <c r="C1196" s="545" t="s">
        <v>1593</v>
      </c>
      <c r="D1196" s="541"/>
      <c r="E1196" s="539"/>
      <c r="F1196" s="364"/>
      <c r="G1196" s="166">
        <f t="shared" si="61"/>
        <v>0</v>
      </c>
      <c r="H1196" s="166"/>
      <c r="I1196" s="166"/>
      <c r="J1196" s="166"/>
      <c r="K1196" s="166"/>
      <c r="L1196" s="166"/>
      <c r="M1196" s="166"/>
      <c r="N1196" s="166"/>
      <c r="O1196" s="166"/>
      <c r="P1196" s="534">
        <f t="shared" si="62"/>
        <v>0</v>
      </c>
    </row>
    <row r="1197" spans="1:16" ht="22.5" x14ac:dyDescent="0.25">
      <c r="A1197" s="42">
        <v>256</v>
      </c>
      <c r="B1197" s="50" t="s">
        <v>1286</v>
      </c>
      <c r="C1197" s="542" t="s">
        <v>1584</v>
      </c>
      <c r="D1197" s="541" t="s">
        <v>294</v>
      </c>
      <c r="E1197" s="539">
        <v>2200</v>
      </c>
      <c r="F1197" s="364">
        <v>1</v>
      </c>
      <c r="G1197" s="166">
        <f t="shared" si="61"/>
        <v>2200</v>
      </c>
      <c r="H1197" s="166"/>
      <c r="I1197" s="166"/>
      <c r="J1197" s="166"/>
      <c r="K1197" s="166"/>
      <c r="L1197" s="166"/>
      <c r="M1197" s="166"/>
      <c r="N1197" s="166"/>
      <c r="O1197" s="166"/>
      <c r="P1197" s="534">
        <f t="shared" si="62"/>
        <v>2200</v>
      </c>
    </row>
    <row r="1198" spans="1:16" ht="33.75" x14ac:dyDescent="0.25">
      <c r="A1198" s="42">
        <v>257</v>
      </c>
      <c r="B1198" s="50" t="s">
        <v>1286</v>
      </c>
      <c r="C1198" s="543" t="s">
        <v>1594</v>
      </c>
      <c r="D1198" s="541" t="s">
        <v>294</v>
      </c>
      <c r="E1198" s="539">
        <v>2200</v>
      </c>
      <c r="F1198" s="364">
        <v>1</v>
      </c>
      <c r="G1198" s="166">
        <f t="shared" si="61"/>
        <v>2200</v>
      </c>
      <c r="H1198" s="166"/>
      <c r="I1198" s="166"/>
      <c r="J1198" s="166"/>
      <c r="K1198" s="166"/>
      <c r="L1198" s="166"/>
      <c r="M1198" s="166"/>
      <c r="N1198" s="166"/>
      <c r="O1198" s="166"/>
      <c r="P1198" s="534">
        <f t="shared" si="62"/>
        <v>2200</v>
      </c>
    </row>
    <row r="1199" spans="1:16" ht="45" x14ac:dyDescent="0.25">
      <c r="A1199" s="42"/>
      <c r="B1199" s="50" t="s">
        <v>1286</v>
      </c>
      <c r="C1199" s="545" t="s">
        <v>1595</v>
      </c>
      <c r="D1199" s="541"/>
      <c r="E1199" s="539"/>
      <c r="F1199" s="364"/>
      <c r="G1199" s="166">
        <f t="shared" si="61"/>
        <v>0</v>
      </c>
      <c r="H1199" s="166"/>
      <c r="I1199" s="166"/>
      <c r="J1199" s="166"/>
      <c r="K1199" s="166"/>
      <c r="L1199" s="166"/>
      <c r="M1199" s="166"/>
      <c r="N1199" s="166"/>
      <c r="O1199" s="166"/>
      <c r="P1199" s="534">
        <f t="shared" si="62"/>
        <v>0</v>
      </c>
    </row>
    <row r="1200" spans="1:16" ht="33.75" x14ac:dyDescent="0.25">
      <c r="A1200" s="42">
        <v>258</v>
      </c>
      <c r="B1200" s="50" t="s">
        <v>1286</v>
      </c>
      <c r="C1200" s="543" t="s">
        <v>1596</v>
      </c>
      <c r="D1200" s="541" t="s">
        <v>294</v>
      </c>
      <c r="E1200" s="539">
        <v>2350</v>
      </c>
      <c r="F1200" s="364">
        <v>2</v>
      </c>
      <c r="G1200" s="166">
        <f t="shared" si="61"/>
        <v>4700</v>
      </c>
      <c r="H1200" s="166"/>
      <c r="I1200" s="166"/>
      <c r="J1200" s="166"/>
      <c r="K1200" s="166"/>
      <c r="L1200" s="166"/>
      <c r="M1200" s="166"/>
      <c r="N1200" s="166"/>
      <c r="O1200" s="166"/>
      <c r="P1200" s="534">
        <f t="shared" si="62"/>
        <v>4700</v>
      </c>
    </row>
    <row r="1201" spans="1:16" ht="33.75" x14ac:dyDescent="0.25">
      <c r="A1201" s="42" t="s">
        <v>1457</v>
      </c>
      <c r="B1201" s="50" t="s">
        <v>1286</v>
      </c>
      <c r="C1201" s="545" t="s">
        <v>1597</v>
      </c>
      <c r="D1201" s="541"/>
      <c r="E1201" s="539"/>
      <c r="F1201" s="364"/>
      <c r="G1201" s="166">
        <f t="shared" si="61"/>
        <v>0</v>
      </c>
      <c r="H1201" s="166"/>
      <c r="I1201" s="166"/>
      <c r="J1201" s="166"/>
      <c r="K1201" s="166"/>
      <c r="L1201" s="166"/>
      <c r="M1201" s="166"/>
      <c r="N1201" s="166"/>
      <c r="O1201" s="166"/>
      <c r="P1201" s="534">
        <f t="shared" si="62"/>
        <v>0</v>
      </c>
    </row>
    <row r="1202" spans="1:16" ht="22.5" x14ac:dyDescent="0.25">
      <c r="A1202" s="42">
        <v>259</v>
      </c>
      <c r="B1202" s="50" t="s">
        <v>1286</v>
      </c>
      <c r="C1202" s="542" t="s">
        <v>1598</v>
      </c>
      <c r="D1202" s="541" t="s">
        <v>294</v>
      </c>
      <c r="E1202" s="539">
        <v>3600</v>
      </c>
      <c r="F1202" s="539">
        <v>1</v>
      </c>
      <c r="G1202" s="166">
        <f t="shared" ref="G1202:G1265" si="63">E1202*F1202</f>
        <v>3600</v>
      </c>
      <c r="H1202" s="166"/>
      <c r="I1202" s="166"/>
      <c r="J1202" s="166"/>
      <c r="K1202" s="166"/>
      <c r="L1202" s="166"/>
      <c r="M1202" s="166"/>
      <c r="N1202" s="166"/>
      <c r="O1202" s="166"/>
      <c r="P1202" s="534">
        <f t="shared" si="62"/>
        <v>3600</v>
      </c>
    </row>
    <row r="1203" spans="1:16" ht="22.5" x14ac:dyDescent="0.25">
      <c r="A1203" s="42">
        <v>260</v>
      </c>
      <c r="B1203" s="50" t="s">
        <v>1286</v>
      </c>
      <c r="C1203" s="543" t="s">
        <v>1599</v>
      </c>
      <c r="D1203" s="541"/>
      <c r="E1203" s="539">
        <v>4900</v>
      </c>
      <c r="F1203" s="539">
        <v>3</v>
      </c>
      <c r="G1203" s="166">
        <f t="shared" si="63"/>
        <v>14700</v>
      </c>
      <c r="H1203" s="166"/>
      <c r="I1203" s="166"/>
      <c r="J1203" s="166"/>
      <c r="K1203" s="166"/>
      <c r="L1203" s="166"/>
      <c r="M1203" s="166"/>
      <c r="N1203" s="166"/>
      <c r="O1203" s="166"/>
      <c r="P1203" s="534">
        <f t="shared" si="62"/>
        <v>14700</v>
      </c>
    </row>
    <row r="1204" spans="1:16" ht="33.75" x14ac:dyDescent="0.25">
      <c r="A1204" s="42">
        <v>261</v>
      </c>
      <c r="B1204" s="50" t="s">
        <v>1286</v>
      </c>
      <c r="C1204" s="543" t="s">
        <v>1600</v>
      </c>
      <c r="D1204" s="541" t="s">
        <v>294</v>
      </c>
      <c r="E1204" s="539">
        <v>3350</v>
      </c>
      <c r="F1204" s="539">
        <v>1</v>
      </c>
      <c r="G1204" s="166">
        <f t="shared" si="63"/>
        <v>3350</v>
      </c>
      <c r="H1204" s="166"/>
      <c r="I1204" s="166"/>
      <c r="J1204" s="166"/>
      <c r="K1204" s="166"/>
      <c r="L1204" s="166"/>
      <c r="M1204" s="166"/>
      <c r="N1204" s="166"/>
      <c r="O1204" s="166"/>
      <c r="P1204" s="534">
        <f t="shared" si="62"/>
        <v>3350</v>
      </c>
    </row>
    <row r="1205" spans="1:16" ht="101.25" x14ac:dyDescent="0.25">
      <c r="A1205" s="42">
        <v>263</v>
      </c>
      <c r="B1205" s="50" t="s">
        <v>1263</v>
      </c>
      <c r="C1205" s="542" t="s">
        <v>1601</v>
      </c>
      <c r="D1205" s="541" t="s">
        <v>294</v>
      </c>
      <c r="E1205" s="539">
        <v>1890</v>
      </c>
      <c r="F1205" s="364">
        <v>23</v>
      </c>
      <c r="G1205" s="166">
        <f t="shared" si="63"/>
        <v>43470</v>
      </c>
      <c r="H1205" s="166"/>
      <c r="I1205" s="166"/>
      <c r="J1205" s="166"/>
      <c r="K1205" s="166"/>
      <c r="L1205" s="166"/>
      <c r="M1205" s="166"/>
      <c r="N1205" s="166"/>
      <c r="O1205" s="166"/>
      <c r="P1205" s="534">
        <f t="shared" si="62"/>
        <v>43470</v>
      </c>
    </row>
    <row r="1206" spans="1:16" ht="101.25" x14ac:dyDescent="0.25">
      <c r="A1206" s="42"/>
      <c r="B1206" s="50" t="s">
        <v>1286</v>
      </c>
      <c r="C1206" s="547" t="s">
        <v>1602</v>
      </c>
      <c r="D1206" s="541"/>
      <c r="E1206" s="539"/>
      <c r="F1206" s="364"/>
      <c r="G1206" s="166">
        <f t="shared" si="63"/>
        <v>0</v>
      </c>
      <c r="H1206" s="166"/>
      <c r="I1206" s="166"/>
      <c r="J1206" s="166"/>
      <c r="K1206" s="166"/>
      <c r="L1206" s="166"/>
      <c r="M1206" s="166"/>
      <c r="N1206" s="166"/>
      <c r="O1206" s="166"/>
      <c r="P1206" s="534">
        <f t="shared" si="62"/>
        <v>0</v>
      </c>
    </row>
    <row r="1207" spans="1:16" ht="67.5" x14ac:dyDescent="0.25">
      <c r="A1207" s="42">
        <v>264</v>
      </c>
      <c r="B1207" s="50" t="s">
        <v>1286</v>
      </c>
      <c r="C1207" s="542" t="s">
        <v>1603</v>
      </c>
      <c r="D1207" s="541" t="s">
        <v>294</v>
      </c>
      <c r="E1207" s="539">
        <v>3700</v>
      </c>
      <c r="F1207" s="539">
        <v>1</v>
      </c>
      <c r="G1207" s="166">
        <f t="shared" si="63"/>
        <v>3700</v>
      </c>
      <c r="H1207" s="166"/>
      <c r="I1207" s="166"/>
      <c r="J1207" s="166"/>
      <c r="K1207" s="166"/>
      <c r="L1207" s="166"/>
      <c r="M1207" s="166"/>
      <c r="N1207" s="166"/>
      <c r="O1207" s="166"/>
      <c r="P1207" s="534">
        <f t="shared" si="62"/>
        <v>3700</v>
      </c>
    </row>
    <row r="1208" spans="1:16" ht="33.75" x14ac:dyDescent="0.25">
      <c r="A1208" s="42">
        <v>265</v>
      </c>
      <c r="B1208" s="50" t="s">
        <v>1286</v>
      </c>
      <c r="C1208" s="542" t="s">
        <v>1604</v>
      </c>
      <c r="D1208" s="541" t="s">
        <v>294</v>
      </c>
      <c r="E1208" s="539">
        <v>3200</v>
      </c>
      <c r="F1208" s="539">
        <v>1</v>
      </c>
      <c r="G1208" s="166">
        <f t="shared" si="63"/>
        <v>3200</v>
      </c>
      <c r="H1208" s="166"/>
      <c r="I1208" s="166"/>
      <c r="J1208" s="166"/>
      <c r="K1208" s="166"/>
      <c r="L1208" s="166"/>
      <c r="M1208" s="166"/>
      <c r="N1208" s="166"/>
      <c r="O1208" s="166"/>
      <c r="P1208" s="534">
        <f t="shared" si="62"/>
        <v>3200</v>
      </c>
    </row>
    <row r="1209" spans="1:16" ht="33.75" x14ac:dyDescent="0.25">
      <c r="A1209" s="42">
        <v>267</v>
      </c>
      <c r="B1209" s="50" t="s">
        <v>1286</v>
      </c>
      <c r="C1209" s="543" t="s">
        <v>1605</v>
      </c>
      <c r="D1209" s="541" t="s">
        <v>294</v>
      </c>
      <c r="E1209" s="539">
        <v>3700</v>
      </c>
      <c r="F1209" s="364">
        <v>10</v>
      </c>
      <c r="G1209" s="166">
        <f t="shared" si="63"/>
        <v>37000</v>
      </c>
      <c r="H1209" s="166"/>
      <c r="I1209" s="166"/>
      <c r="J1209" s="166"/>
      <c r="K1209" s="166"/>
      <c r="L1209" s="166"/>
      <c r="M1209" s="166"/>
      <c r="N1209" s="166"/>
      <c r="O1209" s="166"/>
      <c r="P1209" s="534">
        <f t="shared" si="62"/>
        <v>37000</v>
      </c>
    </row>
    <row r="1210" spans="1:16" ht="33.75" x14ac:dyDescent="0.25">
      <c r="A1210" s="42"/>
      <c r="B1210" s="50" t="s">
        <v>1286</v>
      </c>
      <c r="C1210" s="545" t="s">
        <v>1606</v>
      </c>
      <c r="D1210" s="541"/>
      <c r="E1210" s="539"/>
      <c r="F1210" s="539"/>
      <c r="G1210" s="166"/>
      <c r="H1210" s="166"/>
      <c r="I1210" s="166"/>
      <c r="J1210" s="166"/>
      <c r="K1210" s="166"/>
      <c r="L1210" s="166"/>
      <c r="M1210" s="166"/>
      <c r="N1210" s="166"/>
      <c r="O1210" s="166"/>
      <c r="P1210" s="534">
        <f t="shared" si="62"/>
        <v>0</v>
      </c>
    </row>
    <row r="1211" spans="1:16" ht="33.75" x14ac:dyDescent="0.25">
      <c r="A1211" s="42">
        <v>269</v>
      </c>
      <c r="B1211" s="50" t="s">
        <v>1286</v>
      </c>
      <c r="C1211" s="543" t="s">
        <v>1607</v>
      </c>
      <c r="D1211" s="541" t="s">
        <v>294</v>
      </c>
      <c r="E1211" s="364">
        <v>578</v>
      </c>
      <c r="F1211" s="539">
        <v>4</v>
      </c>
      <c r="G1211" s="166">
        <f t="shared" si="63"/>
        <v>2312</v>
      </c>
      <c r="H1211" s="166"/>
      <c r="I1211" s="166"/>
      <c r="J1211" s="166"/>
      <c r="K1211" s="166"/>
      <c r="L1211" s="166"/>
      <c r="M1211" s="166"/>
      <c r="N1211" s="166"/>
      <c r="O1211" s="166"/>
      <c r="P1211" s="534">
        <f t="shared" si="62"/>
        <v>2312</v>
      </c>
    </row>
    <row r="1212" spans="1:16" ht="33.75" x14ac:dyDescent="0.25">
      <c r="A1212" s="42">
        <v>270</v>
      </c>
      <c r="B1212" s="50" t="s">
        <v>1286</v>
      </c>
      <c r="C1212" s="543" t="s">
        <v>1608</v>
      </c>
      <c r="D1212" s="541" t="s">
        <v>294</v>
      </c>
      <c r="E1212" s="364">
        <v>680</v>
      </c>
      <c r="F1212" s="539">
        <v>3</v>
      </c>
      <c r="G1212" s="166">
        <f t="shared" si="63"/>
        <v>2040</v>
      </c>
      <c r="H1212" s="166"/>
      <c r="I1212" s="166"/>
      <c r="J1212" s="166"/>
      <c r="K1212" s="166"/>
      <c r="L1212" s="166"/>
      <c r="M1212" s="166"/>
      <c r="N1212" s="166"/>
      <c r="O1212" s="166"/>
      <c r="P1212" s="534">
        <f t="shared" si="62"/>
        <v>2040</v>
      </c>
    </row>
    <row r="1213" spans="1:16" ht="33.75" x14ac:dyDescent="0.25">
      <c r="A1213" s="42">
        <v>271</v>
      </c>
      <c r="B1213" s="50" t="s">
        <v>1286</v>
      </c>
      <c r="C1213" s="543" t="s">
        <v>1609</v>
      </c>
      <c r="D1213" s="541" t="s">
        <v>294</v>
      </c>
      <c r="E1213" s="364">
        <v>270</v>
      </c>
      <c r="F1213" s="539">
        <v>31</v>
      </c>
      <c r="G1213" s="166">
        <f t="shared" si="63"/>
        <v>8370</v>
      </c>
      <c r="H1213" s="166"/>
      <c r="I1213" s="166"/>
      <c r="J1213" s="166"/>
      <c r="K1213" s="166"/>
      <c r="L1213" s="166"/>
      <c r="M1213" s="166"/>
      <c r="N1213" s="166"/>
      <c r="O1213" s="166"/>
      <c r="P1213" s="534">
        <f t="shared" si="62"/>
        <v>8370</v>
      </c>
    </row>
    <row r="1214" spans="1:16" ht="33.75" x14ac:dyDescent="0.25">
      <c r="A1214" s="42">
        <v>272</v>
      </c>
      <c r="B1214" s="50" t="s">
        <v>1286</v>
      </c>
      <c r="C1214" s="543" t="s">
        <v>1610</v>
      </c>
      <c r="D1214" s="541" t="s">
        <v>294</v>
      </c>
      <c r="E1214" s="364">
        <v>475</v>
      </c>
      <c r="F1214" s="539">
        <v>6</v>
      </c>
      <c r="G1214" s="166">
        <f t="shared" si="63"/>
        <v>2850</v>
      </c>
      <c r="H1214" s="166"/>
      <c r="I1214" s="166"/>
      <c r="J1214" s="166"/>
      <c r="K1214" s="166"/>
      <c r="L1214" s="166"/>
      <c r="M1214" s="166"/>
      <c r="N1214" s="166"/>
      <c r="O1214" s="166"/>
      <c r="P1214" s="534">
        <f t="shared" si="62"/>
        <v>2850</v>
      </c>
    </row>
    <row r="1215" spans="1:16" ht="22.5" x14ac:dyDescent="0.25">
      <c r="A1215" s="42">
        <v>273</v>
      </c>
      <c r="B1215" s="50" t="s">
        <v>1611</v>
      </c>
      <c r="C1215" s="543" t="s">
        <v>1612</v>
      </c>
      <c r="D1215" s="541" t="s">
        <v>294</v>
      </c>
      <c r="E1215" s="539">
        <v>95</v>
      </c>
      <c r="F1215" s="364">
        <v>115</v>
      </c>
      <c r="G1215" s="166">
        <f t="shared" si="63"/>
        <v>10925</v>
      </c>
      <c r="H1215" s="166"/>
      <c r="I1215" s="166"/>
      <c r="J1215" s="166"/>
      <c r="K1215" s="166"/>
      <c r="L1215" s="166"/>
      <c r="M1215" s="166"/>
      <c r="N1215" s="166"/>
      <c r="O1215" s="166"/>
      <c r="P1215" s="534">
        <f t="shared" si="62"/>
        <v>10925</v>
      </c>
    </row>
    <row r="1216" spans="1:16" ht="22.5" x14ac:dyDescent="0.25">
      <c r="A1216" s="42">
        <v>274</v>
      </c>
      <c r="B1216" s="50" t="s">
        <v>1611</v>
      </c>
      <c r="C1216" s="543" t="s">
        <v>1612</v>
      </c>
      <c r="D1216" s="541" t="s">
        <v>294</v>
      </c>
      <c r="E1216" s="539">
        <v>95</v>
      </c>
      <c r="F1216" s="364">
        <v>5</v>
      </c>
      <c r="G1216" s="166">
        <f t="shared" si="63"/>
        <v>475</v>
      </c>
      <c r="H1216" s="166"/>
      <c r="I1216" s="166"/>
      <c r="J1216" s="166"/>
      <c r="K1216" s="166"/>
      <c r="L1216" s="166"/>
      <c r="M1216" s="166"/>
      <c r="N1216" s="166"/>
      <c r="O1216" s="166"/>
      <c r="P1216" s="534">
        <f t="shared" si="62"/>
        <v>475</v>
      </c>
    </row>
    <row r="1217" spans="1:16" ht="22.5" x14ac:dyDescent="0.25">
      <c r="A1217" s="42"/>
      <c r="B1217" s="50"/>
      <c r="C1217" s="547" t="s">
        <v>1613</v>
      </c>
      <c r="D1217" s="541"/>
      <c r="E1217" s="539"/>
      <c r="F1217" s="364"/>
      <c r="G1217" s="166">
        <f t="shared" si="63"/>
        <v>0</v>
      </c>
      <c r="H1217" s="166"/>
      <c r="I1217" s="166"/>
      <c r="J1217" s="166"/>
      <c r="K1217" s="166"/>
      <c r="L1217" s="166"/>
      <c r="M1217" s="166"/>
      <c r="N1217" s="166"/>
      <c r="O1217" s="166"/>
      <c r="P1217" s="534">
        <f t="shared" si="62"/>
        <v>0</v>
      </c>
    </row>
    <row r="1218" spans="1:16" ht="56.25" x14ac:dyDescent="0.25">
      <c r="A1218" s="42">
        <v>275</v>
      </c>
      <c r="B1218" s="50" t="s">
        <v>1286</v>
      </c>
      <c r="C1218" s="543" t="s">
        <v>1614</v>
      </c>
      <c r="D1218" s="541" t="s">
        <v>294</v>
      </c>
      <c r="E1218" s="539">
        <v>2340</v>
      </c>
      <c r="F1218" s="364">
        <v>1</v>
      </c>
      <c r="G1218" s="166">
        <f t="shared" si="63"/>
        <v>2340</v>
      </c>
      <c r="H1218" s="166"/>
      <c r="I1218" s="166"/>
      <c r="J1218" s="166"/>
      <c r="K1218" s="166"/>
      <c r="L1218" s="166"/>
      <c r="M1218" s="166"/>
      <c r="N1218" s="166"/>
      <c r="O1218" s="166"/>
      <c r="P1218" s="534">
        <f t="shared" si="62"/>
        <v>2340</v>
      </c>
    </row>
    <row r="1219" spans="1:16" ht="56.25" x14ac:dyDescent="0.25">
      <c r="A1219" s="42">
        <v>276</v>
      </c>
      <c r="B1219" s="50" t="s">
        <v>1286</v>
      </c>
      <c r="C1219" s="543" t="s">
        <v>1615</v>
      </c>
      <c r="D1219" s="541" t="s">
        <v>294</v>
      </c>
      <c r="E1219" s="539">
        <v>2700</v>
      </c>
      <c r="F1219" s="364">
        <v>1</v>
      </c>
      <c r="G1219" s="166">
        <f t="shared" si="63"/>
        <v>2700</v>
      </c>
      <c r="H1219" s="166"/>
      <c r="I1219" s="166"/>
      <c r="J1219" s="166"/>
      <c r="K1219" s="166"/>
      <c r="L1219" s="166"/>
      <c r="M1219" s="166"/>
      <c r="N1219" s="166"/>
      <c r="O1219" s="166"/>
      <c r="P1219" s="534">
        <f t="shared" si="62"/>
        <v>2700</v>
      </c>
    </row>
    <row r="1220" spans="1:16" ht="22.5" x14ac:dyDescent="0.25">
      <c r="A1220" s="42"/>
      <c r="B1220" s="50"/>
      <c r="C1220" s="547" t="s">
        <v>1616</v>
      </c>
      <c r="D1220" s="541"/>
      <c r="E1220" s="539"/>
      <c r="F1220" s="364"/>
      <c r="G1220" s="166">
        <f t="shared" si="63"/>
        <v>0</v>
      </c>
      <c r="H1220" s="166"/>
      <c r="I1220" s="166"/>
      <c r="J1220" s="166"/>
      <c r="K1220" s="166"/>
      <c r="L1220" s="166"/>
      <c r="M1220" s="166"/>
      <c r="N1220" s="166"/>
      <c r="O1220" s="166"/>
      <c r="P1220" s="534">
        <f t="shared" si="62"/>
        <v>0</v>
      </c>
    </row>
    <row r="1221" spans="1:16" ht="56.25" x14ac:dyDescent="0.25">
      <c r="A1221" s="42">
        <v>277</v>
      </c>
      <c r="B1221" s="50" t="s">
        <v>1286</v>
      </c>
      <c r="C1221" s="543" t="s">
        <v>1617</v>
      </c>
      <c r="D1221" s="541" t="s">
        <v>294</v>
      </c>
      <c r="E1221" s="539">
        <v>2600</v>
      </c>
      <c r="F1221" s="364">
        <v>1</v>
      </c>
      <c r="G1221" s="166">
        <f t="shared" si="63"/>
        <v>2600</v>
      </c>
      <c r="H1221" s="166"/>
      <c r="I1221" s="166"/>
      <c r="J1221" s="166"/>
      <c r="K1221" s="166"/>
      <c r="L1221" s="166"/>
      <c r="M1221" s="166"/>
      <c r="N1221" s="166"/>
      <c r="O1221" s="166"/>
      <c r="P1221" s="534">
        <f t="shared" si="62"/>
        <v>2600</v>
      </c>
    </row>
    <row r="1222" spans="1:16" ht="56.25" x14ac:dyDescent="0.25">
      <c r="A1222" s="42">
        <v>278</v>
      </c>
      <c r="B1222" s="50" t="s">
        <v>1286</v>
      </c>
      <c r="C1222" s="543" t="s">
        <v>1618</v>
      </c>
      <c r="D1222" s="541" t="s">
        <v>294</v>
      </c>
      <c r="E1222" s="539">
        <v>1670</v>
      </c>
      <c r="F1222" s="364">
        <v>1</v>
      </c>
      <c r="G1222" s="166">
        <f t="shared" si="63"/>
        <v>1670</v>
      </c>
      <c r="H1222" s="166"/>
      <c r="I1222" s="166"/>
      <c r="J1222" s="166"/>
      <c r="K1222" s="166"/>
      <c r="L1222" s="166"/>
      <c r="M1222" s="166"/>
      <c r="N1222" s="166"/>
      <c r="O1222" s="166"/>
      <c r="P1222" s="534">
        <f t="shared" si="62"/>
        <v>1670</v>
      </c>
    </row>
    <row r="1223" spans="1:16" ht="45" x14ac:dyDescent="0.25">
      <c r="A1223" s="42">
        <v>279</v>
      </c>
      <c r="B1223" s="50" t="s">
        <v>1286</v>
      </c>
      <c r="C1223" s="543" t="s">
        <v>1619</v>
      </c>
      <c r="D1223" s="541" t="s">
        <v>294</v>
      </c>
      <c r="E1223" s="539">
        <v>1680</v>
      </c>
      <c r="F1223" s="364">
        <v>1</v>
      </c>
      <c r="G1223" s="166">
        <f t="shared" si="63"/>
        <v>1680</v>
      </c>
      <c r="H1223" s="166"/>
      <c r="I1223" s="166"/>
      <c r="J1223" s="166"/>
      <c r="K1223" s="166"/>
      <c r="L1223" s="166"/>
      <c r="M1223" s="166"/>
      <c r="N1223" s="166"/>
      <c r="O1223" s="166"/>
      <c r="P1223" s="534">
        <f t="shared" si="62"/>
        <v>1680</v>
      </c>
    </row>
    <row r="1224" spans="1:16" ht="45" x14ac:dyDescent="0.25">
      <c r="A1224" s="42">
        <v>280</v>
      </c>
      <c r="B1224" s="50" t="s">
        <v>1286</v>
      </c>
      <c r="C1224" s="543" t="s">
        <v>1620</v>
      </c>
      <c r="D1224" s="541" t="s">
        <v>294</v>
      </c>
      <c r="E1224" s="539">
        <v>1670</v>
      </c>
      <c r="F1224" s="364">
        <v>1</v>
      </c>
      <c r="G1224" s="166">
        <f t="shared" si="63"/>
        <v>1670</v>
      </c>
      <c r="H1224" s="166"/>
      <c r="I1224" s="166"/>
      <c r="J1224" s="166"/>
      <c r="K1224" s="166"/>
      <c r="L1224" s="166"/>
      <c r="M1224" s="166"/>
      <c r="N1224" s="166"/>
      <c r="O1224" s="166"/>
      <c r="P1224" s="534">
        <f t="shared" si="62"/>
        <v>1670</v>
      </c>
    </row>
    <row r="1225" spans="1:16" ht="56.25" x14ac:dyDescent="0.25">
      <c r="A1225" s="42">
        <v>281</v>
      </c>
      <c r="B1225" s="50" t="s">
        <v>1286</v>
      </c>
      <c r="C1225" s="543" t="s">
        <v>1621</v>
      </c>
      <c r="D1225" s="541" t="s">
        <v>294</v>
      </c>
      <c r="E1225" s="539">
        <v>2300</v>
      </c>
      <c r="F1225" s="364">
        <v>1</v>
      </c>
      <c r="G1225" s="166">
        <f t="shared" si="63"/>
        <v>2300</v>
      </c>
      <c r="H1225" s="166"/>
      <c r="I1225" s="166"/>
      <c r="J1225" s="166"/>
      <c r="K1225" s="166"/>
      <c r="L1225" s="166"/>
      <c r="M1225" s="166"/>
      <c r="N1225" s="166"/>
      <c r="O1225" s="166"/>
      <c r="P1225" s="534">
        <f t="shared" si="62"/>
        <v>2300</v>
      </c>
    </row>
    <row r="1226" spans="1:16" ht="56.25" x14ac:dyDescent="0.25">
      <c r="A1226" s="42">
        <v>282</v>
      </c>
      <c r="B1226" s="50" t="s">
        <v>1286</v>
      </c>
      <c r="C1226" s="543" t="s">
        <v>1622</v>
      </c>
      <c r="D1226" s="541" t="s">
        <v>294</v>
      </c>
      <c r="E1226" s="539">
        <v>2650</v>
      </c>
      <c r="F1226" s="364">
        <v>2</v>
      </c>
      <c r="G1226" s="166">
        <f t="shared" si="63"/>
        <v>5300</v>
      </c>
      <c r="H1226" s="166"/>
      <c r="I1226" s="166"/>
      <c r="J1226" s="166"/>
      <c r="K1226" s="166"/>
      <c r="L1226" s="166"/>
      <c r="M1226" s="166"/>
      <c r="N1226" s="166"/>
      <c r="O1226" s="166"/>
      <c r="P1226" s="534">
        <f t="shared" si="62"/>
        <v>5300</v>
      </c>
    </row>
    <row r="1227" spans="1:16" ht="33.75" x14ac:dyDescent="0.25">
      <c r="A1227" s="42"/>
      <c r="B1227" s="50" t="s">
        <v>1623</v>
      </c>
      <c r="C1227" s="537" t="s">
        <v>1557</v>
      </c>
      <c r="D1227" s="541"/>
      <c r="E1227" s="364"/>
      <c r="F1227" s="539"/>
      <c r="G1227" s="166">
        <f t="shared" si="63"/>
        <v>0</v>
      </c>
      <c r="H1227" s="166"/>
      <c r="I1227" s="166"/>
      <c r="J1227" s="166"/>
      <c r="K1227" s="166"/>
      <c r="L1227" s="166"/>
      <c r="M1227" s="166"/>
      <c r="N1227" s="166"/>
      <c r="O1227" s="166"/>
      <c r="P1227" s="534">
        <f t="shared" ref="P1227:P1290" si="64">G1227+I1227+K1227+M1227+O1227</f>
        <v>0</v>
      </c>
    </row>
    <row r="1228" spans="1:16" ht="22.5" x14ac:dyDescent="0.25">
      <c r="A1228" s="42"/>
      <c r="B1228" s="50"/>
      <c r="C1228" s="547" t="s">
        <v>1624</v>
      </c>
      <c r="D1228" s="541"/>
      <c r="E1228" s="364"/>
      <c r="F1228" s="539"/>
      <c r="G1228" s="166">
        <f t="shared" si="63"/>
        <v>0</v>
      </c>
      <c r="H1228" s="166"/>
      <c r="I1228" s="166"/>
      <c r="J1228" s="166"/>
      <c r="K1228" s="166"/>
      <c r="L1228" s="166"/>
      <c r="M1228" s="166"/>
      <c r="N1228" s="166"/>
      <c r="O1228" s="166"/>
      <c r="P1228" s="534">
        <f t="shared" si="64"/>
        <v>0</v>
      </c>
    </row>
    <row r="1229" spans="1:16" x14ac:dyDescent="0.25">
      <c r="A1229" s="42">
        <v>283</v>
      </c>
      <c r="B1229" s="50"/>
      <c r="C1229" s="548">
        <v>7</v>
      </c>
      <c r="D1229" s="541" t="s">
        <v>294</v>
      </c>
      <c r="E1229" s="364">
        <v>9933</v>
      </c>
      <c r="F1229" s="539">
        <v>8</v>
      </c>
      <c r="G1229" s="166">
        <f t="shared" si="63"/>
        <v>79464</v>
      </c>
      <c r="H1229" s="166"/>
      <c r="I1229" s="166"/>
      <c r="J1229" s="166"/>
      <c r="K1229" s="166"/>
      <c r="L1229" s="166"/>
      <c r="M1229" s="166"/>
      <c r="N1229" s="166"/>
      <c r="O1229" s="166"/>
      <c r="P1229" s="534">
        <f t="shared" si="64"/>
        <v>79464</v>
      </c>
    </row>
    <row r="1230" spans="1:16" x14ac:dyDescent="0.25">
      <c r="A1230" s="42">
        <v>284</v>
      </c>
      <c r="B1230" s="50"/>
      <c r="C1230" s="542">
        <v>5.5</v>
      </c>
      <c r="D1230" s="541" t="s">
        <v>294</v>
      </c>
      <c r="E1230" s="364">
        <v>7804</v>
      </c>
      <c r="F1230" s="539">
        <v>4</v>
      </c>
      <c r="G1230" s="166">
        <f t="shared" si="63"/>
        <v>31216</v>
      </c>
      <c r="H1230" s="166"/>
      <c r="I1230" s="166"/>
      <c r="J1230" s="166"/>
      <c r="K1230" s="166"/>
      <c r="L1230" s="166"/>
      <c r="M1230" s="166"/>
      <c r="N1230" s="166"/>
      <c r="O1230" s="166"/>
      <c r="P1230" s="534">
        <f t="shared" si="64"/>
        <v>31216</v>
      </c>
    </row>
    <row r="1231" spans="1:16" x14ac:dyDescent="0.25">
      <c r="A1231" s="42">
        <v>285</v>
      </c>
      <c r="B1231" s="50"/>
      <c r="C1231" s="540">
        <v>4</v>
      </c>
      <c r="D1231" s="541" t="s">
        <v>294</v>
      </c>
      <c r="E1231" s="364">
        <v>5676</v>
      </c>
      <c r="F1231" s="539">
        <v>2</v>
      </c>
      <c r="G1231" s="166">
        <f t="shared" si="63"/>
        <v>11352</v>
      </c>
      <c r="H1231" s="166"/>
      <c r="I1231" s="166"/>
      <c r="J1231" s="166"/>
      <c r="K1231" s="166"/>
      <c r="L1231" s="166"/>
      <c r="M1231" s="166"/>
      <c r="N1231" s="166"/>
      <c r="O1231" s="166"/>
      <c r="P1231" s="534">
        <f t="shared" si="64"/>
        <v>11352</v>
      </c>
    </row>
    <row r="1232" spans="1:16" ht="33.75" x14ac:dyDescent="0.25">
      <c r="A1232" s="42">
        <v>286</v>
      </c>
      <c r="B1232" s="50" t="s">
        <v>1625</v>
      </c>
      <c r="C1232" s="543" t="s">
        <v>1559</v>
      </c>
      <c r="D1232" s="544" t="s">
        <v>294</v>
      </c>
      <c r="E1232" s="364">
        <v>1150</v>
      </c>
      <c r="F1232" s="539">
        <v>6</v>
      </c>
      <c r="G1232" s="166">
        <f t="shared" si="63"/>
        <v>6900</v>
      </c>
      <c r="H1232" s="166"/>
      <c r="I1232" s="166"/>
      <c r="J1232" s="166"/>
      <c r="K1232" s="166"/>
      <c r="L1232" s="166"/>
      <c r="M1232" s="166"/>
      <c r="N1232" s="166"/>
      <c r="O1232" s="166"/>
      <c r="P1232" s="534">
        <f t="shared" si="64"/>
        <v>6900</v>
      </c>
    </row>
    <row r="1233" spans="1:16" ht="33.75" x14ac:dyDescent="0.25">
      <c r="A1233" s="42"/>
      <c r="B1233" s="50" t="s">
        <v>1286</v>
      </c>
      <c r="C1233" s="546" t="s">
        <v>1560</v>
      </c>
      <c r="D1233" s="544"/>
      <c r="E1233" s="364"/>
      <c r="F1233" s="539"/>
      <c r="G1233" s="166">
        <f t="shared" si="63"/>
        <v>0</v>
      </c>
      <c r="H1233" s="166"/>
      <c r="I1233" s="166"/>
      <c r="J1233" s="166"/>
      <c r="K1233" s="166"/>
      <c r="L1233" s="166"/>
      <c r="M1233" s="166"/>
      <c r="N1233" s="166"/>
      <c r="O1233" s="166"/>
      <c r="P1233" s="534">
        <f t="shared" si="64"/>
        <v>0</v>
      </c>
    </row>
    <row r="1234" spans="1:16" ht="45" x14ac:dyDescent="0.25">
      <c r="A1234" s="42">
        <v>287</v>
      </c>
      <c r="B1234" s="50" t="s">
        <v>1286</v>
      </c>
      <c r="C1234" s="543" t="s">
        <v>1626</v>
      </c>
      <c r="D1234" s="544" t="s">
        <v>22</v>
      </c>
      <c r="E1234" s="364">
        <v>32500</v>
      </c>
      <c r="F1234" s="539">
        <v>5</v>
      </c>
      <c r="G1234" s="166">
        <f t="shared" si="63"/>
        <v>162500</v>
      </c>
      <c r="H1234" s="166"/>
      <c r="I1234" s="166"/>
      <c r="J1234" s="166"/>
      <c r="K1234" s="166"/>
      <c r="L1234" s="166"/>
      <c r="M1234" s="166"/>
      <c r="N1234" s="166"/>
      <c r="O1234" s="166"/>
      <c r="P1234" s="534">
        <f t="shared" si="64"/>
        <v>162500</v>
      </c>
    </row>
    <row r="1235" spans="1:16" ht="33.75" x14ac:dyDescent="0.25">
      <c r="A1235" s="42"/>
      <c r="B1235" s="50"/>
      <c r="C1235" s="546" t="s">
        <v>1627</v>
      </c>
      <c r="D1235" s="541"/>
      <c r="E1235" s="364"/>
      <c r="F1235" s="539"/>
      <c r="G1235" s="166">
        <f t="shared" si="63"/>
        <v>0</v>
      </c>
      <c r="H1235" s="166"/>
      <c r="I1235" s="166"/>
      <c r="J1235" s="166"/>
      <c r="K1235" s="166"/>
      <c r="L1235" s="166"/>
      <c r="M1235" s="166"/>
      <c r="N1235" s="166"/>
      <c r="O1235" s="166"/>
      <c r="P1235" s="534">
        <f t="shared" si="64"/>
        <v>0</v>
      </c>
    </row>
    <row r="1236" spans="1:16" ht="135" x14ac:dyDescent="0.25">
      <c r="A1236" s="42">
        <v>288</v>
      </c>
      <c r="B1236" s="50" t="s">
        <v>146</v>
      </c>
      <c r="C1236" s="543" t="s">
        <v>1628</v>
      </c>
      <c r="D1236" s="541" t="s">
        <v>294</v>
      </c>
      <c r="E1236" s="364">
        <v>890</v>
      </c>
      <c r="F1236" s="539">
        <v>90</v>
      </c>
      <c r="G1236" s="166">
        <f t="shared" si="63"/>
        <v>80100</v>
      </c>
      <c r="H1236" s="166"/>
      <c r="I1236" s="166"/>
      <c r="J1236" s="166"/>
      <c r="K1236" s="166"/>
      <c r="L1236" s="166"/>
      <c r="M1236" s="166"/>
      <c r="N1236" s="166"/>
      <c r="O1236" s="166"/>
      <c r="P1236" s="534">
        <f t="shared" si="64"/>
        <v>80100</v>
      </c>
    </row>
    <row r="1237" spans="1:16" ht="146.25" x14ac:dyDescent="0.25">
      <c r="A1237" s="42">
        <v>289</v>
      </c>
      <c r="B1237" s="50" t="s">
        <v>146</v>
      </c>
      <c r="C1237" s="542" t="s">
        <v>1564</v>
      </c>
      <c r="D1237" s="541" t="s">
        <v>294</v>
      </c>
      <c r="E1237" s="364">
        <v>890</v>
      </c>
      <c r="F1237" s="539">
        <v>117</v>
      </c>
      <c r="G1237" s="166">
        <f t="shared" si="63"/>
        <v>104130</v>
      </c>
      <c r="H1237" s="166"/>
      <c r="I1237" s="166"/>
      <c r="J1237" s="166"/>
      <c r="K1237" s="166"/>
      <c r="L1237" s="166"/>
      <c r="M1237" s="166"/>
      <c r="N1237" s="166"/>
      <c r="O1237" s="166"/>
      <c r="P1237" s="534">
        <f t="shared" si="64"/>
        <v>104130</v>
      </c>
    </row>
    <row r="1238" spans="1:16" ht="135" x14ac:dyDescent="0.25">
      <c r="A1238" s="42">
        <v>290</v>
      </c>
      <c r="B1238" s="50" t="s">
        <v>146</v>
      </c>
      <c r="C1238" s="543" t="s">
        <v>1565</v>
      </c>
      <c r="D1238" s="541" t="s">
        <v>294</v>
      </c>
      <c r="E1238" s="364">
        <v>890</v>
      </c>
      <c r="F1238" s="539">
        <v>15</v>
      </c>
      <c r="G1238" s="166">
        <f t="shared" si="63"/>
        <v>13350</v>
      </c>
      <c r="H1238" s="166"/>
      <c r="I1238" s="166"/>
      <c r="J1238" s="166"/>
      <c r="K1238" s="166"/>
      <c r="L1238" s="166"/>
      <c r="M1238" s="166"/>
      <c r="N1238" s="166"/>
      <c r="O1238" s="166"/>
      <c r="P1238" s="534">
        <f t="shared" si="64"/>
        <v>13350</v>
      </c>
    </row>
    <row r="1239" spans="1:16" ht="135" x14ac:dyDescent="0.25">
      <c r="A1239" s="42">
        <v>291</v>
      </c>
      <c r="B1239" s="50" t="s">
        <v>146</v>
      </c>
      <c r="C1239" s="543" t="s">
        <v>1629</v>
      </c>
      <c r="D1239" s="541" t="s">
        <v>294</v>
      </c>
      <c r="E1239" s="364">
        <v>890</v>
      </c>
      <c r="F1239" s="539">
        <v>3</v>
      </c>
      <c r="G1239" s="166">
        <f t="shared" si="63"/>
        <v>2670</v>
      </c>
      <c r="H1239" s="166"/>
      <c r="I1239" s="166"/>
      <c r="J1239" s="166"/>
      <c r="K1239" s="166"/>
      <c r="L1239" s="166"/>
      <c r="M1239" s="166"/>
      <c r="N1239" s="166"/>
      <c r="O1239" s="166"/>
      <c r="P1239" s="534">
        <f t="shared" si="64"/>
        <v>2670</v>
      </c>
    </row>
    <row r="1240" spans="1:16" ht="22.5" x14ac:dyDescent="0.25">
      <c r="A1240" s="42"/>
      <c r="B1240" s="50"/>
      <c r="C1240" s="546" t="s">
        <v>1567</v>
      </c>
      <c r="D1240" s="541"/>
      <c r="E1240" s="364"/>
      <c r="F1240" s="539"/>
      <c r="G1240" s="166">
        <f t="shared" si="63"/>
        <v>0</v>
      </c>
      <c r="H1240" s="166"/>
      <c r="I1240" s="166"/>
      <c r="J1240" s="166"/>
      <c r="K1240" s="166"/>
      <c r="L1240" s="166"/>
      <c r="M1240" s="166"/>
      <c r="N1240" s="166"/>
      <c r="O1240" s="166"/>
      <c r="P1240" s="534">
        <f t="shared" si="64"/>
        <v>0</v>
      </c>
    </row>
    <row r="1241" spans="1:16" ht="135" x14ac:dyDescent="0.25">
      <c r="A1241" s="42">
        <v>292</v>
      </c>
      <c r="B1241" s="50" t="s">
        <v>146</v>
      </c>
      <c r="C1241" s="543" t="s">
        <v>1630</v>
      </c>
      <c r="D1241" s="541" t="s">
        <v>294</v>
      </c>
      <c r="E1241" s="364">
        <v>11800</v>
      </c>
      <c r="F1241" s="539">
        <v>2</v>
      </c>
      <c r="G1241" s="166">
        <f t="shared" si="63"/>
        <v>23600</v>
      </c>
      <c r="H1241" s="166"/>
      <c r="I1241" s="166"/>
      <c r="J1241" s="166"/>
      <c r="K1241" s="166"/>
      <c r="L1241" s="166"/>
      <c r="M1241" s="166"/>
      <c r="N1241" s="166"/>
      <c r="O1241" s="166"/>
      <c r="P1241" s="534">
        <f t="shared" si="64"/>
        <v>23600</v>
      </c>
    </row>
    <row r="1242" spans="1:16" ht="123.75" x14ac:dyDescent="0.25">
      <c r="A1242" s="42">
        <v>293</v>
      </c>
      <c r="B1242" s="50" t="s">
        <v>146</v>
      </c>
      <c r="C1242" s="543" t="s">
        <v>1631</v>
      </c>
      <c r="D1242" s="541" t="s">
        <v>294</v>
      </c>
      <c r="E1242" s="364">
        <v>10790</v>
      </c>
      <c r="F1242" s="539">
        <v>2</v>
      </c>
      <c r="G1242" s="166">
        <f t="shared" si="63"/>
        <v>21580</v>
      </c>
      <c r="H1242" s="166"/>
      <c r="I1242" s="166"/>
      <c r="J1242" s="166"/>
      <c r="K1242" s="166"/>
      <c r="L1242" s="166"/>
      <c r="M1242" s="166"/>
      <c r="N1242" s="166"/>
      <c r="O1242" s="166"/>
      <c r="P1242" s="534">
        <f t="shared" si="64"/>
        <v>21580</v>
      </c>
    </row>
    <row r="1243" spans="1:16" ht="135" x14ac:dyDescent="0.25">
      <c r="A1243" s="42">
        <v>294</v>
      </c>
      <c r="B1243" s="50" t="s">
        <v>146</v>
      </c>
      <c r="C1243" s="543" t="s">
        <v>1632</v>
      </c>
      <c r="D1243" s="541" t="s">
        <v>294</v>
      </c>
      <c r="E1243" s="364">
        <v>12700</v>
      </c>
      <c r="F1243" s="539">
        <v>2</v>
      </c>
      <c r="G1243" s="166">
        <f t="shared" si="63"/>
        <v>25400</v>
      </c>
      <c r="H1243" s="166"/>
      <c r="I1243" s="166"/>
      <c r="J1243" s="166"/>
      <c r="K1243" s="166"/>
      <c r="L1243" s="166"/>
      <c r="M1243" s="166"/>
      <c r="N1243" s="166"/>
      <c r="O1243" s="166"/>
      <c r="P1243" s="534">
        <f t="shared" si="64"/>
        <v>25400</v>
      </c>
    </row>
    <row r="1244" spans="1:16" ht="123.75" x14ac:dyDescent="0.25">
      <c r="A1244" s="42">
        <v>295</v>
      </c>
      <c r="B1244" s="50" t="s">
        <v>146</v>
      </c>
      <c r="C1244" s="543" t="s">
        <v>1633</v>
      </c>
      <c r="D1244" s="541" t="s">
        <v>294</v>
      </c>
      <c r="E1244" s="364">
        <v>17860</v>
      </c>
      <c r="F1244" s="539">
        <v>2</v>
      </c>
      <c r="G1244" s="166">
        <f t="shared" si="63"/>
        <v>35720</v>
      </c>
      <c r="H1244" s="166"/>
      <c r="I1244" s="166"/>
      <c r="J1244" s="166"/>
      <c r="K1244" s="166"/>
      <c r="L1244" s="166"/>
      <c r="M1244" s="166"/>
      <c r="N1244" s="166"/>
      <c r="O1244" s="166"/>
      <c r="P1244" s="534">
        <f t="shared" si="64"/>
        <v>35720</v>
      </c>
    </row>
    <row r="1245" spans="1:16" ht="112.5" x14ac:dyDescent="0.25">
      <c r="A1245" s="42"/>
      <c r="B1245" s="50"/>
      <c r="C1245" s="547" t="s">
        <v>1634</v>
      </c>
      <c r="D1245" s="541"/>
      <c r="E1245" s="364"/>
      <c r="F1245" s="539"/>
      <c r="G1245" s="166">
        <f t="shared" si="63"/>
        <v>0</v>
      </c>
      <c r="H1245" s="166"/>
      <c r="I1245" s="166"/>
      <c r="J1245" s="166"/>
      <c r="K1245" s="166"/>
      <c r="L1245" s="166"/>
      <c r="M1245" s="166"/>
      <c r="N1245" s="166"/>
      <c r="O1245" s="166"/>
      <c r="P1245" s="534">
        <f t="shared" si="64"/>
        <v>0</v>
      </c>
    </row>
    <row r="1246" spans="1:16" ht="90" x14ac:dyDescent="0.25">
      <c r="A1246" s="42">
        <v>296</v>
      </c>
      <c r="B1246" s="50" t="s">
        <v>146</v>
      </c>
      <c r="C1246" s="542" t="s">
        <v>1635</v>
      </c>
      <c r="D1246" s="541" t="s">
        <v>294</v>
      </c>
      <c r="E1246" s="364">
        <v>5200</v>
      </c>
      <c r="F1246" s="539">
        <v>1</v>
      </c>
      <c r="G1246" s="166">
        <f t="shared" si="63"/>
        <v>5200</v>
      </c>
      <c r="H1246" s="166"/>
      <c r="I1246" s="166"/>
      <c r="J1246" s="166"/>
      <c r="K1246" s="166"/>
      <c r="L1246" s="166"/>
      <c r="M1246" s="166"/>
      <c r="N1246" s="166"/>
      <c r="O1246" s="166"/>
      <c r="P1246" s="534">
        <f t="shared" si="64"/>
        <v>5200</v>
      </c>
    </row>
    <row r="1247" spans="1:16" ht="101.25" x14ac:dyDescent="0.25">
      <c r="A1247" s="42">
        <v>297</v>
      </c>
      <c r="B1247" s="50" t="s">
        <v>146</v>
      </c>
      <c r="C1247" s="542" t="s">
        <v>1636</v>
      </c>
      <c r="D1247" s="541" t="s">
        <v>294</v>
      </c>
      <c r="E1247" s="364">
        <v>7200</v>
      </c>
      <c r="F1247" s="539">
        <v>1</v>
      </c>
      <c r="G1247" s="166">
        <f t="shared" si="63"/>
        <v>7200</v>
      </c>
      <c r="H1247" s="166"/>
      <c r="I1247" s="166"/>
      <c r="J1247" s="166"/>
      <c r="K1247" s="166"/>
      <c r="L1247" s="166"/>
      <c r="M1247" s="166"/>
      <c r="N1247" s="166"/>
      <c r="O1247" s="166"/>
      <c r="P1247" s="534">
        <f t="shared" si="64"/>
        <v>7200</v>
      </c>
    </row>
    <row r="1248" spans="1:16" ht="45" x14ac:dyDescent="0.25">
      <c r="A1248" s="42"/>
      <c r="B1248" s="50" t="s">
        <v>1575</v>
      </c>
      <c r="C1248" s="546" t="s">
        <v>1576</v>
      </c>
      <c r="D1248" s="541"/>
      <c r="E1248" s="364"/>
      <c r="F1248" s="539"/>
      <c r="G1248" s="166">
        <f t="shared" si="63"/>
        <v>0</v>
      </c>
      <c r="H1248" s="166"/>
      <c r="I1248" s="166"/>
      <c r="J1248" s="166"/>
      <c r="K1248" s="166"/>
      <c r="L1248" s="166"/>
      <c r="M1248" s="166"/>
      <c r="N1248" s="166"/>
      <c r="O1248" s="166"/>
      <c r="P1248" s="534">
        <f t="shared" si="64"/>
        <v>0</v>
      </c>
    </row>
    <row r="1249" spans="1:16" ht="45" x14ac:dyDescent="0.25">
      <c r="A1249" s="42"/>
      <c r="B1249" s="50" t="s">
        <v>1286</v>
      </c>
      <c r="C1249" s="543" t="s">
        <v>1637</v>
      </c>
      <c r="D1249" s="541"/>
      <c r="E1249" s="364"/>
      <c r="F1249" s="539"/>
      <c r="G1249" s="166">
        <f t="shared" si="63"/>
        <v>0</v>
      </c>
      <c r="H1249" s="166"/>
      <c r="I1249" s="166"/>
      <c r="J1249" s="166"/>
      <c r="K1249" s="166"/>
      <c r="L1249" s="166"/>
      <c r="M1249" s="166"/>
      <c r="N1249" s="166"/>
      <c r="O1249" s="166"/>
      <c r="P1249" s="534">
        <f t="shared" si="64"/>
        <v>0</v>
      </c>
    </row>
    <row r="1250" spans="1:16" ht="33.75" x14ac:dyDescent="0.25">
      <c r="A1250" s="42">
        <v>298</v>
      </c>
      <c r="B1250" s="50" t="s">
        <v>1286</v>
      </c>
      <c r="C1250" s="543" t="s">
        <v>1577</v>
      </c>
      <c r="D1250" s="541" t="s">
        <v>294</v>
      </c>
      <c r="E1250" s="364">
        <v>4600</v>
      </c>
      <c r="F1250" s="539">
        <v>3</v>
      </c>
      <c r="G1250" s="166">
        <f t="shared" si="63"/>
        <v>13800</v>
      </c>
      <c r="H1250" s="166"/>
      <c r="I1250" s="166"/>
      <c r="J1250" s="166"/>
      <c r="K1250" s="166"/>
      <c r="L1250" s="166"/>
      <c r="M1250" s="166"/>
      <c r="N1250" s="166"/>
      <c r="O1250" s="166"/>
      <c r="P1250" s="534">
        <f t="shared" si="64"/>
        <v>13800</v>
      </c>
    </row>
    <row r="1251" spans="1:16" ht="45" x14ac:dyDescent="0.25">
      <c r="A1251" s="42"/>
      <c r="B1251" s="50" t="s">
        <v>1286</v>
      </c>
      <c r="C1251" s="543" t="s">
        <v>1638</v>
      </c>
      <c r="D1251" s="541"/>
      <c r="E1251" s="364"/>
      <c r="F1251" s="539"/>
      <c r="G1251" s="166">
        <f t="shared" si="63"/>
        <v>0</v>
      </c>
      <c r="H1251" s="166"/>
      <c r="I1251" s="166"/>
      <c r="J1251" s="166"/>
      <c r="K1251" s="166"/>
      <c r="L1251" s="166"/>
      <c r="M1251" s="166"/>
      <c r="N1251" s="166"/>
      <c r="O1251" s="166"/>
      <c r="P1251" s="534">
        <f t="shared" si="64"/>
        <v>0</v>
      </c>
    </row>
    <row r="1252" spans="1:16" ht="22.5" x14ac:dyDescent="0.25">
      <c r="A1252" s="42">
        <v>299</v>
      </c>
      <c r="B1252" s="50" t="s">
        <v>1286</v>
      </c>
      <c r="C1252" s="543" t="s">
        <v>1580</v>
      </c>
      <c r="D1252" s="541" t="s">
        <v>294</v>
      </c>
      <c r="E1252" s="364">
        <v>3800</v>
      </c>
      <c r="F1252" s="539">
        <v>1</v>
      </c>
      <c r="G1252" s="166">
        <f t="shared" si="63"/>
        <v>3800</v>
      </c>
      <c r="H1252" s="166"/>
      <c r="I1252" s="166"/>
      <c r="J1252" s="166"/>
      <c r="K1252" s="166"/>
      <c r="L1252" s="166"/>
      <c r="M1252" s="166"/>
      <c r="N1252" s="166"/>
      <c r="O1252" s="166"/>
      <c r="P1252" s="534">
        <f t="shared" si="64"/>
        <v>3800</v>
      </c>
    </row>
    <row r="1253" spans="1:16" ht="33.75" x14ac:dyDescent="0.25">
      <c r="A1253" s="42">
        <v>300</v>
      </c>
      <c r="B1253" s="50" t="s">
        <v>1286</v>
      </c>
      <c r="C1253" s="543" t="s">
        <v>1577</v>
      </c>
      <c r="D1253" s="541" t="s">
        <v>294</v>
      </c>
      <c r="E1253" s="364">
        <v>4750</v>
      </c>
      <c r="F1253" s="539">
        <v>2</v>
      </c>
      <c r="G1253" s="166">
        <f t="shared" si="63"/>
        <v>9500</v>
      </c>
      <c r="H1253" s="166"/>
      <c r="I1253" s="166"/>
      <c r="J1253" s="166"/>
      <c r="K1253" s="166"/>
      <c r="L1253" s="166"/>
      <c r="M1253" s="166"/>
      <c r="N1253" s="166"/>
      <c r="O1253" s="166"/>
      <c r="P1253" s="534">
        <f t="shared" si="64"/>
        <v>9500</v>
      </c>
    </row>
    <row r="1254" spans="1:16" ht="33.75" x14ac:dyDescent="0.25">
      <c r="A1254" s="42" t="s">
        <v>1457</v>
      </c>
      <c r="B1254" s="50" t="s">
        <v>1286</v>
      </c>
      <c r="C1254" s="543" t="s">
        <v>1583</v>
      </c>
      <c r="D1254" s="541"/>
      <c r="E1254" s="364"/>
      <c r="F1254" s="539"/>
      <c r="G1254" s="166">
        <f t="shared" si="63"/>
        <v>0</v>
      </c>
      <c r="H1254" s="166"/>
      <c r="I1254" s="166"/>
      <c r="J1254" s="166"/>
      <c r="K1254" s="166"/>
      <c r="L1254" s="166"/>
      <c r="M1254" s="166"/>
      <c r="N1254" s="166"/>
      <c r="O1254" s="166"/>
      <c r="P1254" s="534">
        <f t="shared" si="64"/>
        <v>0</v>
      </c>
    </row>
    <row r="1255" spans="1:16" ht="33.75" x14ac:dyDescent="0.25">
      <c r="A1255" s="42">
        <v>301</v>
      </c>
      <c r="B1255" s="50" t="s">
        <v>1286</v>
      </c>
      <c r="C1255" s="542" t="s">
        <v>1639</v>
      </c>
      <c r="D1255" s="541" t="s">
        <v>294</v>
      </c>
      <c r="E1255" s="364">
        <v>5300</v>
      </c>
      <c r="F1255" s="539">
        <v>1</v>
      </c>
      <c r="G1255" s="166">
        <f t="shared" si="63"/>
        <v>5300</v>
      </c>
      <c r="H1255" s="166"/>
      <c r="I1255" s="166"/>
      <c r="J1255" s="166"/>
      <c r="K1255" s="166"/>
      <c r="L1255" s="166"/>
      <c r="M1255" s="166"/>
      <c r="N1255" s="166"/>
      <c r="O1255" s="166"/>
      <c r="P1255" s="534">
        <f t="shared" si="64"/>
        <v>5300</v>
      </c>
    </row>
    <row r="1256" spans="1:16" ht="45" x14ac:dyDescent="0.25">
      <c r="A1256" s="42">
        <v>302</v>
      </c>
      <c r="B1256" s="50" t="s">
        <v>1286</v>
      </c>
      <c r="C1256" s="543" t="s">
        <v>1640</v>
      </c>
      <c r="D1256" s="541" t="s">
        <v>294</v>
      </c>
      <c r="E1256" s="364">
        <v>4200</v>
      </c>
      <c r="F1256" s="539">
        <v>1</v>
      </c>
      <c r="G1256" s="166">
        <f t="shared" si="63"/>
        <v>4200</v>
      </c>
      <c r="H1256" s="166"/>
      <c r="I1256" s="166"/>
      <c r="J1256" s="166"/>
      <c r="K1256" s="166"/>
      <c r="L1256" s="166"/>
      <c r="M1256" s="166"/>
      <c r="N1256" s="166"/>
      <c r="O1256" s="166"/>
      <c r="P1256" s="534">
        <f t="shared" si="64"/>
        <v>4200</v>
      </c>
    </row>
    <row r="1257" spans="1:16" ht="112.5" x14ac:dyDescent="0.25">
      <c r="A1257" s="42">
        <v>303</v>
      </c>
      <c r="B1257" s="50" t="s">
        <v>1286</v>
      </c>
      <c r="C1257" s="543" t="s">
        <v>1641</v>
      </c>
      <c r="D1257" s="541" t="s">
        <v>294</v>
      </c>
      <c r="E1257" s="364">
        <v>1799</v>
      </c>
      <c r="F1257" s="539">
        <v>3</v>
      </c>
      <c r="G1257" s="166">
        <f t="shared" si="63"/>
        <v>5397</v>
      </c>
      <c r="H1257" s="166"/>
      <c r="I1257" s="166"/>
      <c r="J1257" s="166"/>
      <c r="K1257" s="166"/>
      <c r="L1257" s="166"/>
      <c r="M1257" s="166"/>
      <c r="N1257" s="166"/>
      <c r="O1257" s="166"/>
      <c r="P1257" s="534">
        <f t="shared" si="64"/>
        <v>5397</v>
      </c>
    </row>
    <row r="1258" spans="1:16" ht="33.75" x14ac:dyDescent="0.25">
      <c r="A1258" s="42">
        <v>304</v>
      </c>
      <c r="B1258" s="50" t="s">
        <v>1286</v>
      </c>
      <c r="C1258" s="542" t="s">
        <v>1642</v>
      </c>
      <c r="D1258" s="541" t="s">
        <v>294</v>
      </c>
      <c r="E1258" s="364">
        <v>1653</v>
      </c>
      <c r="F1258" s="539">
        <v>4</v>
      </c>
      <c r="G1258" s="166">
        <f t="shared" si="63"/>
        <v>6612</v>
      </c>
      <c r="H1258" s="166"/>
      <c r="I1258" s="166"/>
      <c r="J1258" s="166"/>
      <c r="K1258" s="166"/>
      <c r="L1258" s="166"/>
      <c r="M1258" s="166"/>
      <c r="N1258" s="166"/>
      <c r="O1258" s="166"/>
      <c r="P1258" s="534">
        <f t="shared" si="64"/>
        <v>6612</v>
      </c>
    </row>
    <row r="1259" spans="1:16" ht="33.75" x14ac:dyDescent="0.25">
      <c r="A1259" s="42">
        <v>305</v>
      </c>
      <c r="B1259" s="50" t="s">
        <v>1286</v>
      </c>
      <c r="C1259" s="542" t="s">
        <v>1585</v>
      </c>
      <c r="D1259" s="541" t="s">
        <v>294</v>
      </c>
      <c r="E1259" s="364">
        <v>1370</v>
      </c>
      <c r="F1259" s="539">
        <v>1</v>
      </c>
      <c r="G1259" s="166">
        <f t="shared" si="63"/>
        <v>1370</v>
      </c>
      <c r="H1259" s="166"/>
      <c r="I1259" s="166"/>
      <c r="J1259" s="166"/>
      <c r="K1259" s="166"/>
      <c r="L1259" s="166"/>
      <c r="M1259" s="166"/>
      <c r="N1259" s="166"/>
      <c r="O1259" s="166"/>
      <c r="P1259" s="534">
        <f t="shared" si="64"/>
        <v>1370</v>
      </c>
    </row>
    <row r="1260" spans="1:16" ht="45" x14ac:dyDescent="0.25">
      <c r="A1260" s="42">
        <v>306</v>
      </c>
      <c r="B1260" s="50" t="s">
        <v>1286</v>
      </c>
      <c r="C1260" s="542" t="s">
        <v>1643</v>
      </c>
      <c r="D1260" s="541" t="s">
        <v>294</v>
      </c>
      <c r="E1260" s="364">
        <v>2058</v>
      </c>
      <c r="F1260" s="539">
        <v>4</v>
      </c>
      <c r="G1260" s="166">
        <f t="shared" si="63"/>
        <v>8232</v>
      </c>
      <c r="H1260" s="166"/>
      <c r="I1260" s="166"/>
      <c r="J1260" s="166"/>
      <c r="K1260" s="166"/>
      <c r="L1260" s="166"/>
      <c r="M1260" s="166"/>
      <c r="N1260" s="166"/>
      <c r="O1260" s="166"/>
      <c r="P1260" s="534">
        <f t="shared" si="64"/>
        <v>8232</v>
      </c>
    </row>
    <row r="1261" spans="1:16" ht="45" x14ac:dyDescent="0.25">
      <c r="A1261" s="42">
        <v>307</v>
      </c>
      <c r="B1261" s="50" t="s">
        <v>1286</v>
      </c>
      <c r="C1261" s="542" t="s">
        <v>1644</v>
      </c>
      <c r="D1261" s="541" t="s">
        <v>294</v>
      </c>
      <c r="E1261" s="364">
        <v>1700</v>
      </c>
      <c r="F1261" s="539">
        <v>2</v>
      </c>
      <c r="G1261" s="166">
        <f t="shared" si="63"/>
        <v>3400</v>
      </c>
      <c r="H1261" s="166"/>
      <c r="I1261" s="166"/>
      <c r="J1261" s="166"/>
      <c r="K1261" s="166"/>
      <c r="L1261" s="166"/>
      <c r="M1261" s="166"/>
      <c r="N1261" s="166"/>
      <c r="O1261" s="166"/>
      <c r="P1261" s="534">
        <f t="shared" si="64"/>
        <v>3400</v>
      </c>
    </row>
    <row r="1262" spans="1:16" ht="101.25" x14ac:dyDescent="0.25">
      <c r="A1262" s="42" t="s">
        <v>1457</v>
      </c>
      <c r="B1262" s="50" t="s">
        <v>1286</v>
      </c>
      <c r="C1262" s="542" t="s">
        <v>1645</v>
      </c>
      <c r="D1262" s="541"/>
      <c r="E1262" s="364"/>
      <c r="F1262" s="539"/>
      <c r="G1262" s="166">
        <f t="shared" si="63"/>
        <v>0</v>
      </c>
      <c r="H1262" s="166"/>
      <c r="I1262" s="166"/>
      <c r="J1262" s="166"/>
      <c r="K1262" s="166"/>
      <c r="L1262" s="166"/>
      <c r="M1262" s="166"/>
      <c r="N1262" s="166"/>
      <c r="O1262" s="166"/>
      <c r="P1262" s="534">
        <f t="shared" si="64"/>
        <v>0</v>
      </c>
    </row>
    <row r="1263" spans="1:16" ht="22.5" x14ac:dyDescent="0.25">
      <c r="A1263" s="42">
        <v>310</v>
      </c>
      <c r="B1263" s="50" t="s">
        <v>1286</v>
      </c>
      <c r="C1263" s="542" t="s">
        <v>1584</v>
      </c>
      <c r="D1263" s="541" t="s">
        <v>294</v>
      </c>
      <c r="E1263" s="364">
        <v>1450</v>
      </c>
      <c r="F1263" s="539">
        <v>1</v>
      </c>
      <c r="G1263" s="166">
        <f t="shared" si="63"/>
        <v>1450</v>
      </c>
      <c r="H1263" s="166"/>
      <c r="I1263" s="166"/>
      <c r="J1263" s="166"/>
      <c r="K1263" s="166"/>
      <c r="L1263" s="166"/>
      <c r="M1263" s="166"/>
      <c r="N1263" s="166"/>
      <c r="O1263" s="166"/>
      <c r="P1263" s="534">
        <f t="shared" si="64"/>
        <v>1450</v>
      </c>
    </row>
    <row r="1264" spans="1:16" ht="33.75" x14ac:dyDescent="0.25">
      <c r="A1264" s="42">
        <v>311</v>
      </c>
      <c r="B1264" s="50" t="s">
        <v>1286</v>
      </c>
      <c r="C1264" s="543" t="s">
        <v>1646</v>
      </c>
      <c r="D1264" s="541" t="s">
        <v>294</v>
      </c>
      <c r="E1264" s="364">
        <v>1421</v>
      </c>
      <c r="F1264" s="539">
        <v>1</v>
      </c>
      <c r="G1264" s="166">
        <f t="shared" si="63"/>
        <v>1421</v>
      </c>
      <c r="H1264" s="166"/>
      <c r="I1264" s="166"/>
      <c r="J1264" s="166"/>
      <c r="K1264" s="166"/>
      <c r="L1264" s="166"/>
      <c r="M1264" s="166"/>
      <c r="N1264" s="166"/>
      <c r="O1264" s="166"/>
      <c r="P1264" s="534">
        <f t="shared" si="64"/>
        <v>1421</v>
      </c>
    </row>
    <row r="1265" spans="1:16" ht="33.75" x14ac:dyDescent="0.25">
      <c r="A1265" s="42">
        <v>312</v>
      </c>
      <c r="B1265" s="50" t="s">
        <v>1286</v>
      </c>
      <c r="C1265" s="543" t="s">
        <v>1647</v>
      </c>
      <c r="D1265" s="541" t="s">
        <v>294</v>
      </c>
      <c r="E1265" s="364">
        <v>1450</v>
      </c>
      <c r="F1265" s="539">
        <v>1</v>
      </c>
      <c r="G1265" s="166">
        <f t="shared" si="63"/>
        <v>1450</v>
      </c>
      <c r="H1265" s="166"/>
      <c r="I1265" s="166"/>
      <c r="J1265" s="166"/>
      <c r="K1265" s="166"/>
      <c r="L1265" s="166"/>
      <c r="M1265" s="166"/>
      <c r="N1265" s="166"/>
      <c r="O1265" s="166"/>
      <c r="P1265" s="534">
        <f t="shared" si="64"/>
        <v>1450</v>
      </c>
    </row>
    <row r="1266" spans="1:16" ht="45" x14ac:dyDescent="0.25">
      <c r="A1266" s="42" t="s">
        <v>1457</v>
      </c>
      <c r="B1266" s="50" t="s">
        <v>1286</v>
      </c>
      <c r="C1266" s="543" t="s">
        <v>1648</v>
      </c>
      <c r="D1266" s="541"/>
      <c r="E1266" s="364"/>
      <c r="F1266" s="539"/>
      <c r="G1266" s="166">
        <f t="shared" ref="G1266:G1301" si="65">E1266*F1266</f>
        <v>0</v>
      </c>
      <c r="H1266" s="166"/>
      <c r="I1266" s="166"/>
      <c r="J1266" s="166"/>
      <c r="K1266" s="166"/>
      <c r="L1266" s="166"/>
      <c r="M1266" s="166"/>
      <c r="N1266" s="166"/>
      <c r="O1266" s="166"/>
      <c r="P1266" s="534">
        <f t="shared" si="64"/>
        <v>0</v>
      </c>
    </row>
    <row r="1267" spans="1:16" ht="56.25" x14ac:dyDescent="0.25">
      <c r="A1267" s="42">
        <v>313</v>
      </c>
      <c r="B1267" s="50" t="s">
        <v>1286</v>
      </c>
      <c r="C1267" s="543" t="s">
        <v>1649</v>
      </c>
      <c r="D1267" s="541" t="s">
        <v>294</v>
      </c>
      <c r="E1267" s="364">
        <v>1300</v>
      </c>
      <c r="F1267" s="539">
        <v>1</v>
      </c>
      <c r="G1267" s="166">
        <f t="shared" si="65"/>
        <v>1300</v>
      </c>
      <c r="H1267" s="166"/>
      <c r="I1267" s="166"/>
      <c r="J1267" s="166"/>
      <c r="K1267" s="166"/>
      <c r="L1267" s="166"/>
      <c r="M1267" s="166"/>
      <c r="N1267" s="166"/>
      <c r="O1267" s="166"/>
      <c r="P1267" s="534">
        <f t="shared" si="64"/>
        <v>1300</v>
      </c>
    </row>
    <row r="1268" spans="1:16" ht="45" x14ac:dyDescent="0.25">
      <c r="A1268" s="42" t="s">
        <v>1457</v>
      </c>
      <c r="B1268" s="50" t="s">
        <v>1286</v>
      </c>
      <c r="C1268" s="543" t="s">
        <v>1595</v>
      </c>
      <c r="D1268" s="541"/>
      <c r="E1268" s="364"/>
      <c r="F1268" s="539"/>
      <c r="G1268" s="166">
        <f t="shared" si="65"/>
        <v>0</v>
      </c>
      <c r="H1268" s="166"/>
      <c r="I1268" s="166"/>
      <c r="J1268" s="166"/>
      <c r="K1268" s="166"/>
      <c r="L1268" s="166"/>
      <c r="M1268" s="166"/>
      <c r="N1268" s="166"/>
      <c r="O1268" s="166"/>
      <c r="P1268" s="534">
        <f t="shared" si="64"/>
        <v>0</v>
      </c>
    </row>
    <row r="1269" spans="1:16" ht="33.75" x14ac:dyDescent="0.25">
      <c r="A1269" s="42">
        <v>314</v>
      </c>
      <c r="B1269" s="50" t="s">
        <v>1286</v>
      </c>
      <c r="C1269" s="543" t="s">
        <v>1650</v>
      </c>
      <c r="D1269" s="541" t="s">
        <v>294</v>
      </c>
      <c r="E1269" s="364">
        <v>4870</v>
      </c>
      <c r="F1269" s="539">
        <v>3</v>
      </c>
      <c r="G1269" s="166">
        <f t="shared" si="65"/>
        <v>14610</v>
      </c>
      <c r="H1269" s="166"/>
      <c r="I1269" s="166"/>
      <c r="J1269" s="166"/>
      <c r="K1269" s="166"/>
      <c r="L1269" s="166"/>
      <c r="M1269" s="166"/>
      <c r="N1269" s="166"/>
      <c r="O1269" s="166"/>
      <c r="P1269" s="534">
        <f t="shared" si="64"/>
        <v>14610</v>
      </c>
    </row>
    <row r="1270" spans="1:16" ht="33.75" x14ac:dyDescent="0.25">
      <c r="A1270" s="42">
        <v>315</v>
      </c>
      <c r="B1270" s="50" t="s">
        <v>1286</v>
      </c>
      <c r="C1270" s="543" t="s">
        <v>1577</v>
      </c>
      <c r="D1270" s="541" t="s">
        <v>294</v>
      </c>
      <c r="E1270" s="364">
        <v>5032</v>
      </c>
      <c r="F1270" s="539">
        <v>3</v>
      </c>
      <c r="G1270" s="166">
        <f t="shared" si="65"/>
        <v>15096</v>
      </c>
      <c r="H1270" s="166"/>
      <c r="I1270" s="166"/>
      <c r="J1270" s="166"/>
      <c r="K1270" s="166"/>
      <c r="L1270" s="166"/>
      <c r="M1270" s="166"/>
      <c r="N1270" s="166"/>
      <c r="O1270" s="166"/>
      <c r="P1270" s="534">
        <f t="shared" si="64"/>
        <v>15096</v>
      </c>
    </row>
    <row r="1271" spans="1:16" ht="56.25" x14ac:dyDescent="0.25">
      <c r="A1271" s="42">
        <v>316</v>
      </c>
      <c r="B1271" s="50" t="s">
        <v>1286</v>
      </c>
      <c r="C1271" s="542" t="s">
        <v>1651</v>
      </c>
      <c r="D1271" s="541"/>
      <c r="E1271" s="364">
        <v>5200</v>
      </c>
      <c r="F1271" s="539">
        <v>1</v>
      </c>
      <c r="G1271" s="166">
        <f t="shared" si="65"/>
        <v>5200</v>
      </c>
      <c r="H1271" s="166"/>
      <c r="I1271" s="166"/>
      <c r="J1271" s="166"/>
      <c r="K1271" s="166"/>
      <c r="L1271" s="166"/>
      <c r="M1271" s="166"/>
      <c r="N1271" s="166"/>
      <c r="O1271" s="166"/>
      <c r="P1271" s="534">
        <f t="shared" si="64"/>
        <v>5200</v>
      </c>
    </row>
    <row r="1272" spans="1:16" ht="56.25" x14ac:dyDescent="0.25">
      <c r="A1272" s="42">
        <v>317</v>
      </c>
      <c r="B1272" s="50" t="s">
        <v>1286</v>
      </c>
      <c r="C1272" s="542" t="s">
        <v>1652</v>
      </c>
      <c r="D1272" s="541" t="s">
        <v>294</v>
      </c>
      <c r="E1272" s="364">
        <v>1600</v>
      </c>
      <c r="F1272" s="539">
        <v>44</v>
      </c>
      <c r="G1272" s="166">
        <f t="shared" si="65"/>
        <v>70400</v>
      </c>
      <c r="H1272" s="166"/>
      <c r="I1272" s="166"/>
      <c r="J1272" s="166"/>
      <c r="K1272" s="166"/>
      <c r="L1272" s="166"/>
      <c r="M1272" s="166"/>
      <c r="N1272" s="166"/>
      <c r="O1272" s="166"/>
      <c r="P1272" s="534">
        <f t="shared" si="64"/>
        <v>70400</v>
      </c>
    </row>
    <row r="1273" spans="1:16" ht="56.25" x14ac:dyDescent="0.25">
      <c r="A1273" s="42">
        <v>318</v>
      </c>
      <c r="B1273" s="50" t="s">
        <v>1263</v>
      </c>
      <c r="C1273" s="542" t="s">
        <v>1653</v>
      </c>
      <c r="D1273" s="541" t="s">
        <v>294</v>
      </c>
      <c r="E1273" s="364">
        <v>1950</v>
      </c>
      <c r="F1273" s="539">
        <v>26</v>
      </c>
      <c r="G1273" s="166">
        <f t="shared" si="65"/>
        <v>50700</v>
      </c>
      <c r="H1273" s="166"/>
      <c r="I1273" s="166"/>
      <c r="J1273" s="166"/>
      <c r="K1273" s="166"/>
      <c r="L1273" s="166"/>
      <c r="M1273" s="166"/>
      <c r="N1273" s="166"/>
      <c r="O1273" s="166"/>
      <c r="P1273" s="534">
        <f t="shared" si="64"/>
        <v>50700</v>
      </c>
    </row>
    <row r="1274" spans="1:16" ht="101.25" x14ac:dyDescent="0.25">
      <c r="A1274" s="42">
        <v>320</v>
      </c>
      <c r="B1274" s="50" t="s">
        <v>1286</v>
      </c>
      <c r="C1274" s="542" t="s">
        <v>1654</v>
      </c>
      <c r="D1274" s="541" t="s">
        <v>294</v>
      </c>
      <c r="E1274" s="364">
        <v>2450</v>
      </c>
      <c r="F1274" s="539">
        <v>5</v>
      </c>
      <c r="G1274" s="166">
        <f t="shared" si="65"/>
        <v>12250</v>
      </c>
      <c r="H1274" s="166"/>
      <c r="I1274" s="166"/>
      <c r="J1274" s="166"/>
      <c r="K1274" s="166"/>
      <c r="L1274" s="166"/>
      <c r="M1274" s="166"/>
      <c r="N1274" s="166"/>
      <c r="O1274" s="166"/>
      <c r="P1274" s="534">
        <f t="shared" si="64"/>
        <v>12250</v>
      </c>
    </row>
    <row r="1275" spans="1:16" ht="45" x14ac:dyDescent="0.25">
      <c r="A1275" s="42">
        <v>321</v>
      </c>
      <c r="B1275" s="50" t="s">
        <v>1286</v>
      </c>
      <c r="C1275" s="542" t="s">
        <v>1655</v>
      </c>
      <c r="D1275" s="541" t="s">
        <v>294</v>
      </c>
      <c r="E1275" s="364">
        <v>3500</v>
      </c>
      <c r="F1275" s="539">
        <v>1</v>
      </c>
      <c r="G1275" s="166">
        <f t="shared" si="65"/>
        <v>3500</v>
      </c>
      <c r="H1275" s="166"/>
      <c r="I1275" s="166"/>
      <c r="J1275" s="166"/>
      <c r="K1275" s="166"/>
      <c r="L1275" s="166"/>
      <c r="M1275" s="166"/>
      <c r="N1275" s="166"/>
      <c r="O1275" s="166"/>
      <c r="P1275" s="534">
        <f t="shared" si="64"/>
        <v>3500</v>
      </c>
    </row>
    <row r="1276" spans="1:16" ht="45" x14ac:dyDescent="0.25">
      <c r="A1276" s="42">
        <v>322</v>
      </c>
      <c r="B1276" s="50" t="s">
        <v>1286</v>
      </c>
      <c r="C1276" s="542" t="s">
        <v>1656</v>
      </c>
      <c r="D1276" s="541" t="s">
        <v>294</v>
      </c>
      <c r="E1276" s="364">
        <v>3883</v>
      </c>
      <c r="F1276" s="539">
        <v>1</v>
      </c>
      <c r="G1276" s="166">
        <f t="shared" si="65"/>
        <v>3883</v>
      </c>
      <c r="H1276" s="166"/>
      <c r="I1276" s="166"/>
      <c r="J1276" s="166"/>
      <c r="K1276" s="166"/>
      <c r="L1276" s="166"/>
      <c r="M1276" s="166"/>
      <c r="N1276" s="166"/>
      <c r="O1276" s="166"/>
      <c r="P1276" s="534">
        <f t="shared" si="64"/>
        <v>3883</v>
      </c>
    </row>
    <row r="1277" spans="1:16" ht="45" x14ac:dyDescent="0.25">
      <c r="A1277" s="42">
        <v>323</v>
      </c>
      <c r="B1277" s="50" t="s">
        <v>1286</v>
      </c>
      <c r="C1277" s="542" t="s">
        <v>1657</v>
      </c>
      <c r="D1277" s="541" t="s">
        <v>294</v>
      </c>
      <c r="E1277" s="364">
        <v>3800</v>
      </c>
      <c r="F1277" s="539">
        <v>1</v>
      </c>
      <c r="G1277" s="166">
        <f t="shared" si="65"/>
        <v>3800</v>
      </c>
      <c r="H1277" s="166"/>
      <c r="I1277" s="166"/>
      <c r="J1277" s="166"/>
      <c r="K1277" s="166"/>
      <c r="L1277" s="166"/>
      <c r="M1277" s="166"/>
      <c r="N1277" s="166"/>
      <c r="O1277" s="166"/>
      <c r="P1277" s="534">
        <f t="shared" si="64"/>
        <v>3800</v>
      </c>
    </row>
    <row r="1278" spans="1:16" ht="45" x14ac:dyDescent="0.25">
      <c r="A1278" s="42">
        <v>325</v>
      </c>
      <c r="B1278" s="50" t="s">
        <v>1286</v>
      </c>
      <c r="C1278" s="542" t="s">
        <v>1658</v>
      </c>
      <c r="D1278" s="541" t="s">
        <v>294</v>
      </c>
      <c r="E1278" s="364">
        <v>5400</v>
      </c>
      <c r="F1278" s="539">
        <v>2</v>
      </c>
      <c r="G1278" s="166">
        <f t="shared" si="65"/>
        <v>10800</v>
      </c>
      <c r="H1278" s="166"/>
      <c r="I1278" s="166"/>
      <c r="J1278" s="166"/>
      <c r="K1278" s="166"/>
      <c r="L1278" s="166"/>
      <c r="M1278" s="166"/>
      <c r="N1278" s="166"/>
      <c r="O1278" s="166"/>
      <c r="P1278" s="534">
        <f t="shared" si="64"/>
        <v>10800</v>
      </c>
    </row>
    <row r="1279" spans="1:16" ht="33.75" x14ac:dyDescent="0.25">
      <c r="A1279" s="42"/>
      <c r="B1279" s="50"/>
      <c r="C1279" s="545" t="s">
        <v>1606</v>
      </c>
      <c r="D1279" s="541"/>
      <c r="E1279" s="364"/>
      <c r="F1279" s="539"/>
      <c r="G1279" s="166">
        <f t="shared" si="65"/>
        <v>0</v>
      </c>
      <c r="H1279" s="166"/>
      <c r="I1279" s="166"/>
      <c r="J1279" s="166"/>
      <c r="K1279" s="166"/>
      <c r="L1279" s="166"/>
      <c r="M1279" s="166"/>
      <c r="N1279" s="166"/>
      <c r="O1279" s="166"/>
      <c r="P1279" s="534">
        <f t="shared" si="64"/>
        <v>0</v>
      </c>
    </row>
    <row r="1280" spans="1:16" ht="33.75" x14ac:dyDescent="0.25">
      <c r="A1280" s="42">
        <v>326</v>
      </c>
      <c r="B1280" s="50" t="s">
        <v>1286</v>
      </c>
      <c r="C1280" s="543" t="s">
        <v>1607</v>
      </c>
      <c r="D1280" s="541" t="s">
        <v>294</v>
      </c>
      <c r="E1280" s="364">
        <v>778</v>
      </c>
      <c r="F1280" s="539">
        <v>3</v>
      </c>
      <c r="G1280" s="166">
        <f t="shared" si="65"/>
        <v>2334</v>
      </c>
      <c r="H1280" s="166"/>
      <c r="I1280" s="166"/>
      <c r="J1280" s="166"/>
      <c r="K1280" s="166"/>
      <c r="L1280" s="166"/>
      <c r="M1280" s="166"/>
      <c r="N1280" s="166"/>
      <c r="O1280" s="166"/>
      <c r="P1280" s="534">
        <f t="shared" si="64"/>
        <v>2334</v>
      </c>
    </row>
    <row r="1281" spans="1:16" ht="33.75" x14ac:dyDescent="0.25">
      <c r="A1281" s="42">
        <v>327</v>
      </c>
      <c r="B1281" s="50" t="s">
        <v>1286</v>
      </c>
      <c r="C1281" s="543" t="s">
        <v>1608</v>
      </c>
      <c r="D1281" s="541" t="s">
        <v>294</v>
      </c>
      <c r="E1281" s="364">
        <v>680</v>
      </c>
      <c r="F1281" s="539">
        <v>2</v>
      </c>
      <c r="G1281" s="166">
        <f t="shared" si="65"/>
        <v>1360</v>
      </c>
      <c r="H1281" s="166"/>
      <c r="I1281" s="166"/>
      <c r="J1281" s="166"/>
      <c r="K1281" s="166"/>
      <c r="L1281" s="166"/>
      <c r="M1281" s="166"/>
      <c r="N1281" s="166"/>
      <c r="O1281" s="166"/>
      <c r="P1281" s="534">
        <f t="shared" si="64"/>
        <v>1360</v>
      </c>
    </row>
    <row r="1282" spans="1:16" ht="33.75" x14ac:dyDescent="0.25">
      <c r="A1282" s="42">
        <v>328</v>
      </c>
      <c r="B1282" s="50" t="s">
        <v>1286</v>
      </c>
      <c r="C1282" s="543" t="s">
        <v>1609</v>
      </c>
      <c r="D1282" s="541" t="s">
        <v>294</v>
      </c>
      <c r="E1282" s="364">
        <v>270</v>
      </c>
      <c r="F1282" s="539">
        <v>21</v>
      </c>
      <c r="G1282" s="166">
        <f t="shared" si="65"/>
        <v>5670</v>
      </c>
      <c r="H1282" s="166"/>
      <c r="I1282" s="166"/>
      <c r="J1282" s="166"/>
      <c r="K1282" s="166"/>
      <c r="L1282" s="166"/>
      <c r="M1282" s="166"/>
      <c r="N1282" s="166"/>
      <c r="O1282" s="166"/>
      <c r="P1282" s="534">
        <f t="shared" si="64"/>
        <v>5670</v>
      </c>
    </row>
    <row r="1283" spans="1:16" ht="33.75" x14ac:dyDescent="0.25">
      <c r="A1283" s="42">
        <v>329</v>
      </c>
      <c r="B1283" s="50" t="s">
        <v>1286</v>
      </c>
      <c r="C1283" s="543" t="s">
        <v>1659</v>
      </c>
      <c r="D1283" s="541" t="s">
        <v>294</v>
      </c>
      <c r="E1283" s="364">
        <v>196</v>
      </c>
      <c r="F1283" s="539">
        <v>4</v>
      </c>
      <c r="G1283" s="166">
        <f t="shared" si="65"/>
        <v>784</v>
      </c>
      <c r="H1283" s="166"/>
      <c r="I1283" s="166"/>
      <c r="J1283" s="166"/>
      <c r="K1283" s="166"/>
      <c r="L1283" s="166"/>
      <c r="M1283" s="166"/>
      <c r="N1283" s="166"/>
      <c r="O1283" s="166"/>
      <c r="P1283" s="534">
        <f t="shared" si="64"/>
        <v>784</v>
      </c>
    </row>
    <row r="1284" spans="1:16" ht="22.5" x14ac:dyDescent="0.25">
      <c r="A1284" s="42">
        <v>330</v>
      </c>
      <c r="B1284" s="50" t="s">
        <v>1286</v>
      </c>
      <c r="C1284" s="543" t="s">
        <v>1660</v>
      </c>
      <c r="D1284" s="541" t="s">
        <v>294</v>
      </c>
      <c r="E1284" s="364">
        <v>95</v>
      </c>
      <c r="F1284" s="539">
        <v>77</v>
      </c>
      <c r="G1284" s="166">
        <f t="shared" si="65"/>
        <v>7315</v>
      </c>
      <c r="H1284" s="166"/>
      <c r="I1284" s="166"/>
      <c r="J1284" s="166"/>
      <c r="K1284" s="166"/>
      <c r="L1284" s="166"/>
      <c r="M1284" s="166"/>
      <c r="N1284" s="166"/>
      <c r="O1284" s="166"/>
      <c r="P1284" s="534">
        <f t="shared" si="64"/>
        <v>7315</v>
      </c>
    </row>
    <row r="1285" spans="1:16" ht="22.5" x14ac:dyDescent="0.25">
      <c r="A1285" s="42">
        <v>331</v>
      </c>
      <c r="B1285" s="50" t="s">
        <v>1286</v>
      </c>
      <c r="C1285" s="543" t="s">
        <v>1612</v>
      </c>
      <c r="D1285" s="541" t="s">
        <v>294</v>
      </c>
      <c r="E1285" s="364">
        <v>95</v>
      </c>
      <c r="F1285" s="539">
        <v>5</v>
      </c>
      <c r="G1285" s="166">
        <f t="shared" si="65"/>
        <v>475</v>
      </c>
      <c r="H1285" s="166"/>
      <c r="I1285" s="166"/>
      <c r="J1285" s="166"/>
      <c r="K1285" s="166"/>
      <c r="L1285" s="166"/>
      <c r="M1285" s="166"/>
      <c r="N1285" s="166"/>
      <c r="O1285" s="166"/>
      <c r="P1285" s="534">
        <f t="shared" si="64"/>
        <v>475</v>
      </c>
    </row>
    <row r="1286" spans="1:16" ht="22.5" x14ac:dyDescent="0.25">
      <c r="A1286" s="42"/>
      <c r="B1286" s="50"/>
      <c r="C1286" s="547" t="s">
        <v>1661</v>
      </c>
      <c r="D1286" s="541"/>
      <c r="E1286" s="364"/>
      <c r="F1286" s="539"/>
      <c r="G1286" s="166">
        <f t="shared" si="65"/>
        <v>0</v>
      </c>
      <c r="H1286" s="166"/>
      <c r="I1286" s="166"/>
      <c r="J1286" s="166"/>
      <c r="K1286" s="166"/>
      <c r="L1286" s="166"/>
      <c r="M1286" s="166"/>
      <c r="N1286" s="166"/>
      <c r="O1286" s="166"/>
      <c r="P1286" s="534">
        <f t="shared" si="64"/>
        <v>0</v>
      </c>
    </row>
    <row r="1287" spans="1:16" ht="56.25" x14ac:dyDescent="0.25">
      <c r="A1287" s="42">
        <v>332</v>
      </c>
      <c r="B1287" s="50" t="s">
        <v>1286</v>
      </c>
      <c r="C1287" s="543" t="s">
        <v>1617</v>
      </c>
      <c r="D1287" s="541" t="s">
        <v>22</v>
      </c>
      <c r="E1287" s="364">
        <v>2650</v>
      </c>
      <c r="F1287" s="539">
        <v>1</v>
      </c>
      <c r="G1287" s="166">
        <f t="shared" si="65"/>
        <v>2650</v>
      </c>
      <c r="H1287" s="166"/>
      <c r="I1287" s="166"/>
      <c r="J1287" s="166"/>
      <c r="K1287" s="166"/>
      <c r="L1287" s="166"/>
      <c r="M1287" s="166"/>
      <c r="N1287" s="166"/>
      <c r="O1287" s="166"/>
      <c r="P1287" s="534">
        <f t="shared" si="64"/>
        <v>2650</v>
      </c>
    </row>
    <row r="1288" spans="1:16" ht="56.25" x14ac:dyDescent="0.25">
      <c r="A1288" s="42">
        <v>333</v>
      </c>
      <c r="B1288" s="50" t="s">
        <v>1286</v>
      </c>
      <c r="C1288" s="543" t="s">
        <v>1662</v>
      </c>
      <c r="D1288" s="541" t="s">
        <v>22</v>
      </c>
      <c r="E1288" s="364">
        <v>682</v>
      </c>
      <c r="F1288" s="539">
        <v>1</v>
      </c>
      <c r="G1288" s="166">
        <f t="shared" si="65"/>
        <v>682</v>
      </c>
      <c r="H1288" s="166"/>
      <c r="I1288" s="166"/>
      <c r="J1288" s="166"/>
      <c r="K1288" s="166"/>
      <c r="L1288" s="166"/>
      <c r="M1288" s="166"/>
      <c r="N1288" s="166"/>
      <c r="O1288" s="166"/>
      <c r="P1288" s="534">
        <f t="shared" si="64"/>
        <v>682</v>
      </c>
    </row>
    <row r="1289" spans="1:16" ht="45" x14ac:dyDescent="0.25">
      <c r="A1289" s="42">
        <v>334</v>
      </c>
      <c r="B1289" s="50" t="s">
        <v>1286</v>
      </c>
      <c r="C1289" s="543" t="s">
        <v>1663</v>
      </c>
      <c r="D1289" s="541" t="s">
        <v>22</v>
      </c>
      <c r="E1289" s="364">
        <v>2280</v>
      </c>
      <c r="F1289" s="539">
        <v>1</v>
      </c>
      <c r="G1289" s="166">
        <f t="shared" si="65"/>
        <v>2280</v>
      </c>
      <c r="H1289" s="166"/>
      <c r="I1289" s="166"/>
      <c r="J1289" s="166"/>
      <c r="K1289" s="166"/>
      <c r="L1289" s="166"/>
      <c r="M1289" s="166"/>
      <c r="N1289" s="166"/>
      <c r="O1289" s="166"/>
      <c r="P1289" s="534">
        <f t="shared" si="64"/>
        <v>2280</v>
      </c>
    </row>
    <row r="1290" spans="1:16" ht="56.25" x14ac:dyDescent="0.25">
      <c r="A1290" s="42">
        <v>335</v>
      </c>
      <c r="B1290" s="50" t="s">
        <v>1286</v>
      </c>
      <c r="C1290" s="543" t="s">
        <v>1621</v>
      </c>
      <c r="D1290" s="541" t="s">
        <v>22</v>
      </c>
      <c r="E1290" s="364">
        <v>2800</v>
      </c>
      <c r="F1290" s="539">
        <v>1</v>
      </c>
      <c r="G1290" s="166">
        <f t="shared" si="65"/>
        <v>2800</v>
      </c>
      <c r="H1290" s="166"/>
      <c r="I1290" s="166"/>
      <c r="J1290" s="166"/>
      <c r="K1290" s="166"/>
      <c r="L1290" s="166"/>
      <c r="M1290" s="166"/>
      <c r="N1290" s="166"/>
      <c r="O1290" s="166"/>
      <c r="P1290" s="534">
        <f t="shared" si="64"/>
        <v>2800</v>
      </c>
    </row>
    <row r="1291" spans="1:16" ht="56.25" x14ac:dyDescent="0.25">
      <c r="A1291" s="42">
        <v>336</v>
      </c>
      <c r="B1291" s="50" t="s">
        <v>1664</v>
      </c>
      <c r="C1291" s="348" t="s">
        <v>1665</v>
      </c>
      <c r="D1291" s="541" t="s">
        <v>22</v>
      </c>
      <c r="E1291" s="364">
        <v>13275</v>
      </c>
      <c r="F1291" s="539">
        <v>3</v>
      </c>
      <c r="G1291" s="166">
        <f t="shared" ref="G1291:G1297" si="66">F1291*E1291</f>
        <v>39825</v>
      </c>
      <c r="H1291" s="166"/>
      <c r="I1291" s="166"/>
      <c r="J1291" s="166"/>
      <c r="K1291" s="166"/>
      <c r="L1291" s="166"/>
      <c r="M1291" s="166"/>
      <c r="N1291" s="166"/>
      <c r="O1291" s="166"/>
      <c r="P1291" s="534">
        <f t="shared" ref="P1291:P1378" si="67">G1291+I1291+K1291+M1291+O1291</f>
        <v>39825</v>
      </c>
    </row>
    <row r="1292" spans="1:16" ht="56.25" x14ac:dyDescent="0.25">
      <c r="A1292" s="42">
        <v>337</v>
      </c>
      <c r="B1292" s="50" t="s">
        <v>1286</v>
      </c>
      <c r="C1292" s="348" t="s">
        <v>1666</v>
      </c>
      <c r="D1292" s="541" t="s">
        <v>22</v>
      </c>
      <c r="E1292" s="364">
        <v>289.10000000000002</v>
      </c>
      <c r="F1292" s="539">
        <v>20</v>
      </c>
      <c r="G1292" s="166">
        <f t="shared" si="66"/>
        <v>5782</v>
      </c>
      <c r="H1292" s="166"/>
      <c r="I1292" s="166"/>
      <c r="J1292" s="166"/>
      <c r="K1292" s="166"/>
      <c r="L1292" s="166"/>
      <c r="M1292" s="166"/>
      <c r="N1292" s="166"/>
      <c r="O1292" s="166"/>
      <c r="P1292" s="534">
        <f t="shared" si="67"/>
        <v>5782</v>
      </c>
    </row>
    <row r="1293" spans="1:16" ht="101.25" x14ac:dyDescent="0.25">
      <c r="A1293" s="42">
        <v>338</v>
      </c>
      <c r="B1293" s="50" t="s">
        <v>1286</v>
      </c>
      <c r="C1293" s="348" t="s">
        <v>1667</v>
      </c>
      <c r="D1293" s="541" t="s">
        <v>22</v>
      </c>
      <c r="E1293" s="364">
        <v>2926.5</v>
      </c>
      <c r="F1293" s="539">
        <v>4</v>
      </c>
      <c r="G1293" s="166">
        <f t="shared" si="66"/>
        <v>11706</v>
      </c>
      <c r="H1293" s="166"/>
      <c r="I1293" s="166"/>
      <c r="J1293" s="166"/>
      <c r="K1293" s="166"/>
      <c r="L1293" s="166"/>
      <c r="M1293" s="166"/>
      <c r="N1293" s="166"/>
      <c r="O1293" s="166"/>
      <c r="P1293" s="534">
        <f t="shared" si="67"/>
        <v>11706</v>
      </c>
    </row>
    <row r="1294" spans="1:16" ht="56.25" x14ac:dyDescent="0.25">
      <c r="A1294" s="42">
        <v>339</v>
      </c>
      <c r="B1294" s="50" t="s">
        <v>1286</v>
      </c>
      <c r="C1294" s="348" t="s">
        <v>1668</v>
      </c>
      <c r="D1294" s="541" t="s">
        <v>22</v>
      </c>
      <c r="E1294" s="364">
        <v>2926.5</v>
      </c>
      <c r="F1294" s="539">
        <v>4</v>
      </c>
      <c r="G1294" s="166">
        <f t="shared" si="66"/>
        <v>11706</v>
      </c>
      <c r="H1294" s="166"/>
      <c r="I1294" s="166"/>
      <c r="J1294" s="166"/>
      <c r="K1294" s="166"/>
      <c r="L1294" s="166"/>
      <c r="M1294" s="166"/>
      <c r="N1294" s="166"/>
      <c r="O1294" s="166"/>
      <c r="P1294" s="534">
        <f t="shared" si="67"/>
        <v>11706</v>
      </c>
    </row>
    <row r="1295" spans="1:16" ht="67.5" x14ac:dyDescent="0.25">
      <c r="A1295" s="42">
        <v>340</v>
      </c>
      <c r="B1295" s="50" t="s">
        <v>1115</v>
      </c>
      <c r="C1295" s="348" t="s">
        <v>1669</v>
      </c>
      <c r="D1295" s="541" t="s">
        <v>1670</v>
      </c>
      <c r="E1295" s="364">
        <v>15357</v>
      </c>
      <c r="F1295" s="539">
        <v>0.5</v>
      </c>
      <c r="G1295" s="166">
        <f t="shared" si="66"/>
        <v>7678.5</v>
      </c>
      <c r="H1295" s="166"/>
      <c r="I1295" s="166"/>
      <c r="J1295" s="166"/>
      <c r="K1295" s="166"/>
      <c r="L1295" s="166"/>
      <c r="M1295" s="166"/>
      <c r="N1295" s="166"/>
      <c r="O1295" s="166"/>
      <c r="P1295" s="534">
        <f>G1295+I1295+K1295+M1295+O1295</f>
        <v>7678.5</v>
      </c>
    </row>
    <row r="1296" spans="1:16" ht="90" x14ac:dyDescent="0.25">
      <c r="A1296" s="42">
        <v>341</v>
      </c>
      <c r="B1296" s="50"/>
      <c r="C1296" s="348" t="s">
        <v>1671</v>
      </c>
      <c r="D1296" s="541" t="s">
        <v>58</v>
      </c>
      <c r="E1296" s="364">
        <v>174.64</v>
      </c>
      <c r="F1296" s="539">
        <v>35</v>
      </c>
      <c r="G1296" s="166">
        <f t="shared" si="66"/>
        <v>6112.4</v>
      </c>
      <c r="H1296" s="166"/>
      <c r="I1296" s="166"/>
      <c r="J1296" s="166"/>
      <c r="K1296" s="166"/>
      <c r="L1296" s="166"/>
      <c r="M1296" s="166"/>
      <c r="N1296" s="166"/>
      <c r="O1296" s="166"/>
      <c r="P1296" s="534">
        <f t="shared" ref="P1296:P1333" si="68">G1296+I1296+K1296+M1296+O1296</f>
        <v>6112.4</v>
      </c>
    </row>
    <row r="1297" spans="1:16" ht="22.5" x14ac:dyDescent="0.25">
      <c r="A1297" s="42">
        <v>342</v>
      </c>
      <c r="B1297" s="50"/>
      <c r="C1297" s="348" t="s">
        <v>1672</v>
      </c>
      <c r="D1297" s="541" t="s">
        <v>1673</v>
      </c>
      <c r="E1297" s="364">
        <v>21840</v>
      </c>
      <c r="F1297" s="539">
        <v>1</v>
      </c>
      <c r="G1297" s="166">
        <f t="shared" si="66"/>
        <v>21840</v>
      </c>
      <c r="H1297" s="166"/>
      <c r="I1297" s="166"/>
      <c r="J1297" s="166"/>
      <c r="K1297" s="166"/>
      <c r="L1297" s="166"/>
      <c r="M1297" s="166"/>
      <c r="N1297" s="166"/>
      <c r="O1297" s="166"/>
      <c r="P1297" s="534">
        <f t="shared" si="68"/>
        <v>21840</v>
      </c>
    </row>
    <row r="1298" spans="1:16" ht="67.5" x14ac:dyDescent="0.25">
      <c r="A1298" s="42">
        <v>343</v>
      </c>
      <c r="B1298" s="50"/>
      <c r="C1298" s="348" t="s">
        <v>1674</v>
      </c>
      <c r="D1298" s="541" t="s">
        <v>1673</v>
      </c>
      <c r="E1298" s="364">
        <v>13432</v>
      </c>
      <c r="F1298" s="539"/>
      <c r="G1298" s="166"/>
      <c r="H1298" s="166">
        <v>1</v>
      </c>
      <c r="I1298" s="166">
        <f>H1298*E1298</f>
        <v>13432</v>
      </c>
      <c r="J1298" s="166"/>
      <c r="K1298" s="166"/>
      <c r="L1298" s="166"/>
      <c r="M1298" s="166"/>
      <c r="N1298" s="166"/>
      <c r="O1298" s="166"/>
      <c r="P1298" s="534">
        <f t="shared" si="68"/>
        <v>13432</v>
      </c>
    </row>
    <row r="1299" spans="1:16" ht="90" x14ac:dyDescent="0.25">
      <c r="A1299" s="42">
        <v>344</v>
      </c>
      <c r="B1299" s="50"/>
      <c r="C1299" s="348" t="s">
        <v>1675</v>
      </c>
      <c r="D1299" s="541" t="s">
        <v>19</v>
      </c>
      <c r="E1299" s="364">
        <v>4200</v>
      </c>
      <c r="F1299" s="539"/>
      <c r="G1299" s="166"/>
      <c r="H1299" s="166"/>
      <c r="I1299" s="166"/>
      <c r="J1299" s="166"/>
      <c r="K1299" s="166"/>
      <c r="L1299" s="166"/>
      <c r="M1299" s="166"/>
      <c r="N1299" s="166">
        <v>1</v>
      </c>
      <c r="O1299" s="166">
        <f>N1299*E1299</f>
        <v>4200</v>
      </c>
      <c r="P1299" s="534">
        <f t="shared" si="68"/>
        <v>4200</v>
      </c>
    </row>
    <row r="1300" spans="1:16" ht="90" x14ac:dyDescent="0.25">
      <c r="A1300" s="42">
        <v>345</v>
      </c>
      <c r="B1300" s="50"/>
      <c r="C1300" s="348" t="s">
        <v>1676</v>
      </c>
      <c r="D1300" s="541" t="s">
        <v>1673</v>
      </c>
      <c r="E1300" s="364">
        <v>2500</v>
      </c>
      <c r="F1300" s="539"/>
      <c r="G1300" s="166"/>
      <c r="H1300" s="166">
        <v>1</v>
      </c>
      <c r="I1300" s="166">
        <f>H1300*E1300</f>
        <v>2500</v>
      </c>
      <c r="J1300" s="166"/>
      <c r="K1300" s="166"/>
      <c r="L1300" s="166"/>
      <c r="M1300" s="166"/>
      <c r="N1300" s="166"/>
      <c r="O1300" s="166"/>
      <c r="P1300" s="534">
        <f t="shared" si="68"/>
        <v>2500</v>
      </c>
    </row>
    <row r="1301" spans="1:16" ht="78.75" x14ac:dyDescent="0.25">
      <c r="A1301" s="42">
        <v>346</v>
      </c>
      <c r="B1301" s="50"/>
      <c r="C1301" s="348" t="s">
        <v>1677</v>
      </c>
      <c r="D1301" s="42" t="s">
        <v>53</v>
      </c>
      <c r="E1301" s="364">
        <v>5000</v>
      </c>
      <c r="F1301" s="539"/>
      <c r="G1301" s="166"/>
      <c r="H1301" s="166">
        <v>1</v>
      </c>
      <c r="I1301" s="166">
        <f>H1301*E1301</f>
        <v>5000</v>
      </c>
      <c r="J1301" s="166"/>
      <c r="K1301" s="166"/>
      <c r="L1301" s="166"/>
      <c r="M1301" s="166"/>
      <c r="N1301" s="166"/>
      <c r="O1301" s="166"/>
      <c r="P1301" s="534">
        <f t="shared" si="68"/>
        <v>5000</v>
      </c>
    </row>
    <row r="1302" spans="1:16" ht="78.75" x14ac:dyDescent="0.25">
      <c r="A1302" s="42">
        <v>347</v>
      </c>
      <c r="B1302" s="50"/>
      <c r="C1302" s="549" t="s">
        <v>1678</v>
      </c>
      <c r="D1302" s="550" t="s">
        <v>53</v>
      </c>
      <c r="E1302" s="364">
        <v>20000</v>
      </c>
      <c r="F1302" s="551">
        <v>1</v>
      </c>
      <c r="G1302" s="166">
        <f t="shared" ref="G1302:G1322" si="69">E1302*F1302</f>
        <v>20000</v>
      </c>
      <c r="H1302" s="166"/>
      <c r="I1302" s="166"/>
      <c r="J1302" s="166"/>
      <c r="K1302" s="166"/>
      <c r="L1302" s="166"/>
      <c r="M1302" s="166"/>
      <c r="N1302" s="166"/>
      <c r="O1302" s="166"/>
      <c r="P1302" s="534">
        <f t="shared" si="68"/>
        <v>20000</v>
      </c>
    </row>
    <row r="1303" spans="1:16" ht="67.5" x14ac:dyDescent="0.25">
      <c r="A1303" s="42">
        <v>348</v>
      </c>
      <c r="B1303" s="50"/>
      <c r="C1303" s="549" t="s">
        <v>1679</v>
      </c>
      <c r="D1303" s="550" t="s">
        <v>53</v>
      </c>
      <c r="E1303" s="364">
        <v>4130</v>
      </c>
      <c r="F1303" s="551">
        <v>4</v>
      </c>
      <c r="G1303" s="166">
        <f t="shared" si="69"/>
        <v>16520</v>
      </c>
      <c r="H1303" s="166"/>
      <c r="I1303" s="166"/>
      <c r="J1303" s="166"/>
      <c r="K1303" s="166"/>
      <c r="L1303" s="166"/>
      <c r="M1303" s="166"/>
      <c r="N1303" s="166"/>
      <c r="O1303" s="166"/>
      <c r="P1303" s="534">
        <f t="shared" si="68"/>
        <v>16520</v>
      </c>
    </row>
    <row r="1304" spans="1:16" ht="33.75" x14ac:dyDescent="0.25">
      <c r="A1304" s="42">
        <v>349</v>
      </c>
      <c r="B1304" s="50"/>
      <c r="C1304" s="549" t="s">
        <v>1680</v>
      </c>
      <c r="D1304" s="550" t="s">
        <v>53</v>
      </c>
      <c r="E1304" s="364">
        <v>2124</v>
      </c>
      <c r="F1304" s="551">
        <v>5</v>
      </c>
      <c r="G1304" s="166">
        <f t="shared" si="69"/>
        <v>10620</v>
      </c>
      <c r="H1304" s="166"/>
      <c r="I1304" s="166"/>
      <c r="J1304" s="166"/>
      <c r="K1304" s="166"/>
      <c r="L1304" s="166"/>
      <c r="M1304" s="166"/>
      <c r="N1304" s="166"/>
      <c r="O1304" s="166"/>
      <c r="P1304" s="534">
        <f t="shared" si="68"/>
        <v>10620</v>
      </c>
    </row>
    <row r="1305" spans="1:16" ht="33.75" x14ac:dyDescent="0.25">
      <c r="A1305" s="42">
        <v>350</v>
      </c>
      <c r="B1305" s="50"/>
      <c r="C1305" s="549" t="s">
        <v>1681</v>
      </c>
      <c r="D1305" s="550" t="s">
        <v>53</v>
      </c>
      <c r="E1305" s="364">
        <v>2124</v>
      </c>
      <c r="F1305" s="551">
        <v>5</v>
      </c>
      <c r="G1305" s="166">
        <f t="shared" si="69"/>
        <v>10620</v>
      </c>
      <c r="H1305" s="166"/>
      <c r="I1305" s="166"/>
      <c r="J1305" s="166"/>
      <c r="K1305" s="166"/>
      <c r="L1305" s="166"/>
      <c r="M1305" s="166"/>
      <c r="N1305" s="166"/>
      <c r="O1305" s="166"/>
      <c r="P1305" s="534">
        <f t="shared" si="68"/>
        <v>10620</v>
      </c>
    </row>
    <row r="1306" spans="1:16" ht="33.75" x14ac:dyDescent="0.25">
      <c r="A1306" s="42">
        <v>351</v>
      </c>
      <c r="B1306" s="50"/>
      <c r="C1306" s="549" t="s">
        <v>1682</v>
      </c>
      <c r="D1306" s="550" t="s">
        <v>53</v>
      </c>
      <c r="E1306" s="364">
        <v>2360</v>
      </c>
      <c r="F1306" s="551">
        <v>6</v>
      </c>
      <c r="G1306" s="166">
        <f t="shared" si="69"/>
        <v>14160</v>
      </c>
      <c r="H1306" s="166"/>
      <c r="I1306" s="166"/>
      <c r="J1306" s="166"/>
      <c r="K1306" s="166"/>
      <c r="L1306" s="166"/>
      <c r="M1306" s="166"/>
      <c r="N1306" s="166"/>
      <c r="O1306" s="166"/>
      <c r="P1306" s="534">
        <f t="shared" si="68"/>
        <v>14160</v>
      </c>
    </row>
    <row r="1307" spans="1:16" ht="45" x14ac:dyDescent="0.25">
      <c r="A1307" s="42">
        <v>352</v>
      </c>
      <c r="B1307" s="50"/>
      <c r="C1307" s="549" t="s">
        <v>1683</v>
      </c>
      <c r="D1307" s="550" t="s">
        <v>53</v>
      </c>
      <c r="E1307" s="364">
        <v>826</v>
      </c>
      <c r="F1307" s="551">
        <v>6</v>
      </c>
      <c r="G1307" s="166">
        <f t="shared" si="69"/>
        <v>4956</v>
      </c>
      <c r="H1307" s="166"/>
      <c r="I1307" s="166"/>
      <c r="J1307" s="166"/>
      <c r="K1307" s="166"/>
      <c r="L1307" s="166"/>
      <c r="M1307" s="166"/>
      <c r="N1307" s="166"/>
      <c r="O1307" s="166"/>
      <c r="P1307" s="534">
        <f t="shared" si="68"/>
        <v>4956</v>
      </c>
    </row>
    <row r="1308" spans="1:16" ht="45" x14ac:dyDescent="0.25">
      <c r="A1308" s="42">
        <v>353</v>
      </c>
      <c r="B1308" s="50"/>
      <c r="C1308" s="549" t="s">
        <v>1684</v>
      </c>
      <c r="D1308" s="550" t="s">
        <v>53</v>
      </c>
      <c r="E1308" s="364">
        <v>826</v>
      </c>
      <c r="F1308" s="551">
        <v>6</v>
      </c>
      <c r="G1308" s="166">
        <f t="shared" si="69"/>
        <v>4956</v>
      </c>
      <c r="H1308" s="166"/>
      <c r="I1308" s="166"/>
      <c r="J1308" s="166"/>
      <c r="K1308" s="166"/>
      <c r="L1308" s="166"/>
      <c r="M1308" s="166"/>
      <c r="N1308" s="166"/>
      <c r="O1308" s="166"/>
      <c r="P1308" s="534">
        <f t="shared" si="68"/>
        <v>4956</v>
      </c>
    </row>
    <row r="1309" spans="1:16" ht="45" x14ac:dyDescent="0.25">
      <c r="A1309" s="42">
        <v>354</v>
      </c>
      <c r="B1309" s="50"/>
      <c r="C1309" s="549" t="s">
        <v>1685</v>
      </c>
      <c r="D1309" s="550" t="s">
        <v>53</v>
      </c>
      <c r="E1309" s="364">
        <v>826</v>
      </c>
      <c r="F1309" s="551">
        <v>5</v>
      </c>
      <c r="G1309" s="166">
        <f t="shared" si="69"/>
        <v>4130</v>
      </c>
      <c r="H1309" s="166"/>
      <c r="I1309" s="166"/>
      <c r="J1309" s="166"/>
      <c r="K1309" s="166"/>
      <c r="L1309" s="166"/>
      <c r="M1309" s="166"/>
      <c r="N1309" s="166"/>
      <c r="O1309" s="166"/>
      <c r="P1309" s="534">
        <f t="shared" si="68"/>
        <v>4130</v>
      </c>
    </row>
    <row r="1310" spans="1:16" ht="45" x14ac:dyDescent="0.25">
      <c r="A1310" s="42">
        <v>355</v>
      </c>
      <c r="B1310" s="50"/>
      <c r="C1310" s="549" t="s">
        <v>1686</v>
      </c>
      <c r="D1310" s="550" t="s">
        <v>53</v>
      </c>
      <c r="E1310" s="364">
        <v>826</v>
      </c>
      <c r="F1310" s="551">
        <v>4</v>
      </c>
      <c r="G1310" s="166">
        <f t="shared" si="69"/>
        <v>3304</v>
      </c>
      <c r="H1310" s="166"/>
      <c r="I1310" s="166"/>
      <c r="J1310" s="166"/>
      <c r="K1310" s="166"/>
      <c r="L1310" s="166"/>
      <c r="M1310" s="166"/>
      <c r="N1310" s="166"/>
      <c r="O1310" s="166"/>
      <c r="P1310" s="534">
        <f t="shared" si="68"/>
        <v>3304</v>
      </c>
    </row>
    <row r="1311" spans="1:16" ht="45" x14ac:dyDescent="0.25">
      <c r="A1311" s="42">
        <v>356</v>
      </c>
      <c r="B1311" s="50"/>
      <c r="C1311" s="549" t="s">
        <v>1687</v>
      </c>
      <c r="D1311" s="550" t="s">
        <v>53</v>
      </c>
      <c r="E1311" s="364">
        <v>590</v>
      </c>
      <c r="F1311" s="551">
        <v>9</v>
      </c>
      <c r="G1311" s="166">
        <f t="shared" si="69"/>
        <v>5310</v>
      </c>
      <c r="H1311" s="166"/>
      <c r="I1311" s="166"/>
      <c r="J1311" s="166"/>
      <c r="K1311" s="166"/>
      <c r="L1311" s="166"/>
      <c r="M1311" s="166"/>
      <c r="N1311" s="166"/>
      <c r="O1311" s="166"/>
      <c r="P1311" s="534">
        <f t="shared" si="68"/>
        <v>5310</v>
      </c>
    </row>
    <row r="1312" spans="1:16" ht="45" x14ac:dyDescent="0.25">
      <c r="A1312" s="42">
        <v>357</v>
      </c>
      <c r="B1312" s="50"/>
      <c r="C1312" s="549" t="s">
        <v>1688</v>
      </c>
      <c r="D1312" s="550" t="s">
        <v>53</v>
      </c>
      <c r="E1312" s="364">
        <v>236</v>
      </c>
      <c r="F1312" s="551">
        <v>8</v>
      </c>
      <c r="G1312" s="166">
        <f t="shared" si="69"/>
        <v>1888</v>
      </c>
      <c r="H1312" s="166"/>
      <c r="I1312" s="166"/>
      <c r="J1312" s="166"/>
      <c r="K1312" s="166"/>
      <c r="L1312" s="166"/>
      <c r="M1312" s="166"/>
      <c r="N1312" s="166"/>
      <c r="O1312" s="166"/>
      <c r="P1312" s="534">
        <f t="shared" si="68"/>
        <v>1888</v>
      </c>
    </row>
    <row r="1313" spans="1:16" ht="45" x14ac:dyDescent="0.25">
      <c r="A1313" s="42">
        <v>358</v>
      </c>
      <c r="B1313" s="50"/>
      <c r="C1313" s="549" t="s">
        <v>1689</v>
      </c>
      <c r="D1313" s="550" t="s">
        <v>53</v>
      </c>
      <c r="E1313" s="364">
        <v>236</v>
      </c>
      <c r="F1313" s="551">
        <v>9</v>
      </c>
      <c r="G1313" s="166">
        <f t="shared" si="69"/>
        <v>2124</v>
      </c>
      <c r="H1313" s="166"/>
      <c r="I1313" s="166"/>
      <c r="J1313" s="166"/>
      <c r="K1313" s="166"/>
      <c r="L1313" s="166"/>
      <c r="M1313" s="166"/>
      <c r="N1313" s="166"/>
      <c r="O1313" s="166"/>
      <c r="P1313" s="534">
        <f t="shared" si="68"/>
        <v>2124</v>
      </c>
    </row>
    <row r="1314" spans="1:16" ht="45" x14ac:dyDescent="0.25">
      <c r="A1314" s="42">
        <v>359</v>
      </c>
      <c r="B1314" s="50"/>
      <c r="C1314" s="549" t="s">
        <v>1690</v>
      </c>
      <c r="D1314" s="550" t="s">
        <v>53</v>
      </c>
      <c r="E1314" s="364">
        <v>236</v>
      </c>
      <c r="F1314" s="551">
        <v>9</v>
      </c>
      <c r="G1314" s="166">
        <f t="shared" si="69"/>
        <v>2124</v>
      </c>
      <c r="H1314" s="166"/>
      <c r="I1314" s="166"/>
      <c r="J1314" s="166"/>
      <c r="K1314" s="166"/>
      <c r="L1314" s="166"/>
      <c r="M1314" s="166"/>
      <c r="N1314" s="166"/>
      <c r="O1314" s="166"/>
      <c r="P1314" s="534">
        <f t="shared" si="68"/>
        <v>2124</v>
      </c>
    </row>
    <row r="1315" spans="1:16" ht="45" x14ac:dyDescent="0.25">
      <c r="A1315" s="42">
        <v>360</v>
      </c>
      <c r="B1315" s="50"/>
      <c r="C1315" s="549" t="s">
        <v>1691</v>
      </c>
      <c r="D1315" s="550" t="s">
        <v>53</v>
      </c>
      <c r="E1315" s="364">
        <v>236</v>
      </c>
      <c r="F1315" s="551">
        <v>9</v>
      </c>
      <c r="G1315" s="166">
        <f t="shared" si="69"/>
        <v>2124</v>
      </c>
      <c r="H1315" s="166"/>
      <c r="I1315" s="166"/>
      <c r="J1315" s="166"/>
      <c r="K1315" s="166"/>
      <c r="L1315" s="166"/>
      <c r="M1315" s="166"/>
      <c r="N1315" s="166"/>
      <c r="O1315" s="166"/>
      <c r="P1315" s="534">
        <f t="shared" si="68"/>
        <v>2124</v>
      </c>
    </row>
    <row r="1316" spans="1:16" ht="45" x14ac:dyDescent="0.25">
      <c r="A1316" s="42">
        <v>361</v>
      </c>
      <c r="B1316" s="50"/>
      <c r="C1316" s="549" t="s">
        <v>1692</v>
      </c>
      <c r="D1316" s="550" t="s">
        <v>53</v>
      </c>
      <c r="E1316" s="364">
        <v>236</v>
      </c>
      <c r="F1316" s="551">
        <v>9</v>
      </c>
      <c r="G1316" s="166">
        <f t="shared" si="69"/>
        <v>2124</v>
      </c>
      <c r="H1316" s="166"/>
      <c r="I1316" s="166"/>
      <c r="J1316" s="166"/>
      <c r="K1316" s="166"/>
      <c r="L1316" s="166"/>
      <c r="M1316" s="166"/>
      <c r="N1316" s="166"/>
      <c r="O1316" s="166"/>
      <c r="P1316" s="534">
        <f t="shared" si="68"/>
        <v>2124</v>
      </c>
    </row>
    <row r="1317" spans="1:16" ht="33.75" x14ac:dyDescent="0.25">
      <c r="A1317" s="42">
        <v>362</v>
      </c>
      <c r="B1317" s="50"/>
      <c r="C1317" s="549" t="s">
        <v>1693</v>
      </c>
      <c r="D1317" s="550" t="s">
        <v>53</v>
      </c>
      <c r="E1317" s="364">
        <v>6490</v>
      </c>
      <c r="F1317" s="551">
        <v>4</v>
      </c>
      <c r="G1317" s="166">
        <f t="shared" si="69"/>
        <v>25960</v>
      </c>
      <c r="H1317" s="166"/>
      <c r="I1317" s="166"/>
      <c r="J1317" s="166"/>
      <c r="K1317" s="166"/>
      <c r="L1317" s="166"/>
      <c r="M1317" s="166"/>
      <c r="N1317" s="166"/>
      <c r="O1317" s="166"/>
      <c r="P1317" s="534">
        <f t="shared" si="68"/>
        <v>25960</v>
      </c>
    </row>
    <row r="1318" spans="1:16" ht="56.25" x14ac:dyDescent="0.25">
      <c r="A1318" s="42">
        <v>363</v>
      </c>
      <c r="B1318" s="50"/>
      <c r="C1318" s="549" t="s">
        <v>1694</v>
      </c>
      <c r="D1318" s="550" t="s">
        <v>315</v>
      </c>
      <c r="E1318" s="364">
        <v>152000</v>
      </c>
      <c r="F1318" s="539">
        <v>0.26</v>
      </c>
      <c r="G1318" s="166">
        <f t="shared" si="69"/>
        <v>39520</v>
      </c>
      <c r="H1318" s="166"/>
      <c r="I1318" s="166"/>
      <c r="J1318" s="166"/>
      <c r="K1318" s="166"/>
      <c r="L1318" s="166"/>
      <c r="M1318" s="166"/>
      <c r="N1318" s="166"/>
      <c r="O1318" s="166"/>
      <c r="P1318" s="534">
        <f t="shared" si="68"/>
        <v>39520</v>
      </c>
    </row>
    <row r="1319" spans="1:16" ht="67.5" x14ac:dyDescent="0.25">
      <c r="A1319" s="42">
        <v>364</v>
      </c>
      <c r="B1319" s="50"/>
      <c r="C1319" s="549" t="s">
        <v>1695</v>
      </c>
      <c r="D1319" s="550" t="s">
        <v>315</v>
      </c>
      <c r="E1319" s="364">
        <v>317000</v>
      </c>
      <c r="F1319" s="539">
        <v>0.2</v>
      </c>
      <c r="G1319" s="166">
        <f t="shared" si="69"/>
        <v>63400</v>
      </c>
      <c r="H1319" s="166"/>
      <c r="I1319" s="166"/>
      <c r="J1319" s="166"/>
      <c r="K1319" s="166"/>
      <c r="L1319" s="166"/>
      <c r="M1319" s="166"/>
      <c r="N1319" s="166"/>
      <c r="O1319" s="166"/>
      <c r="P1319" s="534">
        <f t="shared" si="68"/>
        <v>63400</v>
      </c>
    </row>
    <row r="1320" spans="1:16" ht="67.5" x14ac:dyDescent="0.25">
      <c r="A1320" s="42">
        <v>365</v>
      </c>
      <c r="B1320" s="50"/>
      <c r="C1320" s="549" t="s">
        <v>1696</v>
      </c>
      <c r="D1320" s="550" t="s">
        <v>53</v>
      </c>
      <c r="E1320" s="364">
        <v>684400</v>
      </c>
      <c r="F1320" s="539">
        <v>1</v>
      </c>
      <c r="G1320" s="166">
        <f t="shared" si="69"/>
        <v>684400</v>
      </c>
      <c r="H1320" s="166"/>
      <c r="I1320" s="166"/>
      <c r="J1320" s="166"/>
      <c r="K1320" s="166"/>
      <c r="L1320" s="166"/>
      <c r="M1320" s="166"/>
      <c r="N1320" s="166"/>
      <c r="O1320" s="166"/>
      <c r="P1320" s="534">
        <f t="shared" si="68"/>
        <v>684400</v>
      </c>
    </row>
    <row r="1321" spans="1:16" ht="33.75" x14ac:dyDescent="0.25">
      <c r="A1321" s="42">
        <v>366</v>
      </c>
      <c r="B1321" s="50"/>
      <c r="C1321" s="549" t="s">
        <v>1697</v>
      </c>
      <c r="D1321" s="550" t="s">
        <v>53</v>
      </c>
      <c r="E1321" s="364">
        <v>944</v>
      </c>
      <c r="F1321" s="539">
        <v>7</v>
      </c>
      <c r="G1321" s="166">
        <f t="shared" si="69"/>
        <v>6608</v>
      </c>
      <c r="H1321" s="166"/>
      <c r="I1321" s="166"/>
      <c r="J1321" s="166"/>
      <c r="K1321" s="166"/>
      <c r="L1321" s="166"/>
      <c r="M1321" s="166"/>
      <c r="N1321" s="166"/>
      <c r="O1321" s="166"/>
      <c r="P1321" s="534">
        <f t="shared" si="68"/>
        <v>6608</v>
      </c>
    </row>
    <row r="1322" spans="1:16" ht="67.5" x14ac:dyDescent="0.25">
      <c r="A1322" s="42">
        <v>368</v>
      </c>
      <c r="B1322" s="50"/>
      <c r="C1322" s="549" t="s">
        <v>1698</v>
      </c>
      <c r="D1322" s="550" t="s">
        <v>53</v>
      </c>
      <c r="E1322" s="364">
        <v>50000</v>
      </c>
      <c r="F1322" s="539">
        <v>1</v>
      </c>
      <c r="G1322" s="166">
        <f t="shared" si="69"/>
        <v>50000</v>
      </c>
      <c r="H1322" s="166"/>
      <c r="I1322" s="166"/>
      <c r="J1322" s="166"/>
      <c r="K1322" s="166"/>
      <c r="L1322" s="166"/>
      <c r="M1322" s="166"/>
      <c r="N1322" s="166"/>
      <c r="O1322" s="166"/>
      <c r="P1322" s="534">
        <f t="shared" si="68"/>
        <v>50000</v>
      </c>
    </row>
    <row r="1323" spans="1:16" ht="90" x14ac:dyDescent="0.25">
      <c r="A1323" s="42">
        <v>369</v>
      </c>
      <c r="B1323" s="50"/>
      <c r="C1323" s="549" t="s">
        <v>1699</v>
      </c>
      <c r="D1323" s="550" t="s">
        <v>53</v>
      </c>
      <c r="E1323" s="364">
        <v>5000</v>
      </c>
      <c r="F1323" s="539"/>
      <c r="G1323" s="166"/>
      <c r="H1323" s="166">
        <v>1</v>
      </c>
      <c r="I1323" s="166">
        <f>H1323*E1323</f>
        <v>5000</v>
      </c>
      <c r="J1323" s="166"/>
      <c r="K1323" s="166"/>
      <c r="L1323" s="166"/>
      <c r="M1323" s="166"/>
      <c r="N1323" s="166"/>
      <c r="O1323" s="166"/>
      <c r="P1323" s="534">
        <f t="shared" si="68"/>
        <v>5000</v>
      </c>
    </row>
    <row r="1324" spans="1:16" ht="78.75" x14ac:dyDescent="0.25">
      <c r="A1324" s="42">
        <v>370</v>
      </c>
      <c r="B1324" s="50"/>
      <c r="C1324" s="549" t="s">
        <v>1700</v>
      </c>
      <c r="D1324" s="550" t="s">
        <v>53</v>
      </c>
      <c r="E1324" s="364">
        <v>50000</v>
      </c>
      <c r="F1324" s="539"/>
      <c r="G1324" s="166"/>
      <c r="H1324" s="166">
        <v>1</v>
      </c>
      <c r="I1324" s="166">
        <f>H1324*E1324</f>
        <v>50000</v>
      </c>
      <c r="J1324" s="166"/>
      <c r="K1324" s="166"/>
      <c r="L1324" s="166"/>
      <c r="M1324" s="166"/>
      <c r="N1324" s="166"/>
      <c r="O1324" s="166"/>
      <c r="P1324" s="534">
        <f t="shared" si="68"/>
        <v>50000</v>
      </c>
    </row>
    <row r="1325" spans="1:16" ht="101.25" x14ac:dyDescent="0.25">
      <c r="A1325" s="42">
        <v>371</v>
      </c>
      <c r="B1325" s="50"/>
      <c r="C1325" s="549" t="s">
        <v>1701</v>
      </c>
      <c r="D1325" s="550" t="s">
        <v>53</v>
      </c>
      <c r="E1325" s="364">
        <v>5000</v>
      </c>
      <c r="F1325" s="539"/>
      <c r="G1325" s="166"/>
      <c r="H1325" s="166">
        <v>1</v>
      </c>
      <c r="I1325" s="166">
        <f>H1325*E1325</f>
        <v>5000</v>
      </c>
      <c r="J1325" s="166"/>
      <c r="K1325" s="166"/>
      <c r="L1325" s="166"/>
      <c r="M1325" s="166"/>
      <c r="N1325" s="166"/>
      <c r="O1325" s="166"/>
      <c r="P1325" s="534">
        <f t="shared" si="68"/>
        <v>5000</v>
      </c>
    </row>
    <row r="1326" spans="1:16" ht="67.5" x14ac:dyDescent="0.25">
      <c r="A1326" s="42">
        <v>372</v>
      </c>
      <c r="B1326" s="50"/>
      <c r="C1326" s="549" t="s">
        <v>1702</v>
      </c>
      <c r="D1326" s="550" t="s">
        <v>53</v>
      </c>
      <c r="E1326" s="364">
        <v>1758.2</v>
      </c>
      <c r="F1326" s="551">
        <v>1</v>
      </c>
      <c r="G1326" s="166">
        <f t="shared" ref="G1326:G1331" si="70">E1326*F1326</f>
        <v>1758.2</v>
      </c>
      <c r="H1326" s="166"/>
      <c r="I1326" s="166"/>
      <c r="J1326" s="166"/>
      <c r="K1326" s="166"/>
      <c r="L1326" s="166"/>
      <c r="M1326" s="166"/>
      <c r="N1326" s="166"/>
      <c r="O1326" s="166"/>
      <c r="P1326" s="534">
        <f t="shared" si="68"/>
        <v>1758.2</v>
      </c>
    </row>
    <row r="1327" spans="1:16" ht="67.5" x14ac:dyDescent="0.25">
      <c r="A1327" s="42">
        <v>373</v>
      </c>
      <c r="B1327" s="50"/>
      <c r="C1327" s="549" t="s">
        <v>1703</v>
      </c>
      <c r="D1327" s="550" t="s">
        <v>53</v>
      </c>
      <c r="E1327" s="364">
        <v>1758.2</v>
      </c>
      <c r="F1327" s="551">
        <v>2</v>
      </c>
      <c r="G1327" s="166">
        <f t="shared" si="70"/>
        <v>3516.4</v>
      </c>
      <c r="H1327" s="166"/>
      <c r="I1327" s="166"/>
      <c r="J1327" s="166"/>
      <c r="K1327" s="166"/>
      <c r="L1327" s="166"/>
      <c r="M1327" s="166"/>
      <c r="N1327" s="166"/>
      <c r="O1327" s="166"/>
      <c r="P1327" s="534">
        <f t="shared" si="68"/>
        <v>3516.4</v>
      </c>
    </row>
    <row r="1328" spans="1:16" ht="33.75" x14ac:dyDescent="0.25">
      <c r="A1328" s="42">
        <v>374</v>
      </c>
      <c r="B1328" s="50"/>
      <c r="C1328" s="549" t="s">
        <v>1704</v>
      </c>
      <c r="D1328" s="550" t="s">
        <v>53</v>
      </c>
      <c r="E1328" s="364">
        <v>1097.4000000000001</v>
      </c>
      <c r="F1328" s="539">
        <v>5</v>
      </c>
      <c r="G1328" s="166">
        <f t="shared" si="70"/>
        <v>5487</v>
      </c>
      <c r="H1328" s="166"/>
      <c r="I1328" s="166"/>
      <c r="J1328" s="166"/>
      <c r="K1328" s="166"/>
      <c r="L1328" s="166"/>
      <c r="M1328" s="166"/>
      <c r="N1328" s="166"/>
      <c r="O1328" s="166"/>
      <c r="P1328" s="534">
        <f t="shared" si="68"/>
        <v>5487</v>
      </c>
    </row>
    <row r="1329" spans="1:16" ht="33.75" x14ac:dyDescent="0.25">
      <c r="A1329" s="42">
        <v>375</v>
      </c>
      <c r="B1329" s="50"/>
      <c r="C1329" s="549" t="s">
        <v>1705</v>
      </c>
      <c r="D1329" s="550" t="s">
        <v>133</v>
      </c>
      <c r="E1329" s="364">
        <v>649</v>
      </c>
      <c r="F1329" s="539">
        <v>4</v>
      </c>
      <c r="G1329" s="166">
        <f t="shared" si="70"/>
        <v>2596</v>
      </c>
      <c r="H1329" s="166"/>
      <c r="I1329" s="166"/>
      <c r="J1329" s="166"/>
      <c r="K1329" s="166"/>
      <c r="L1329" s="166"/>
      <c r="M1329" s="166"/>
      <c r="N1329" s="166"/>
      <c r="O1329" s="166"/>
      <c r="P1329" s="534">
        <f t="shared" si="68"/>
        <v>2596</v>
      </c>
    </row>
    <row r="1330" spans="1:16" ht="22.5" x14ac:dyDescent="0.25">
      <c r="A1330" s="42">
        <v>376</v>
      </c>
      <c r="B1330" s="50"/>
      <c r="C1330" s="549" t="s">
        <v>855</v>
      </c>
      <c r="D1330" s="550" t="s">
        <v>133</v>
      </c>
      <c r="E1330" s="364">
        <v>6549</v>
      </c>
      <c r="F1330" s="539">
        <v>9</v>
      </c>
      <c r="G1330" s="166">
        <f t="shared" si="70"/>
        <v>58941</v>
      </c>
      <c r="H1330" s="166"/>
      <c r="I1330" s="166"/>
      <c r="J1330" s="166"/>
      <c r="K1330" s="166"/>
      <c r="L1330" s="166"/>
      <c r="M1330" s="166"/>
      <c r="N1330" s="166"/>
      <c r="O1330" s="166"/>
      <c r="P1330" s="534">
        <f t="shared" si="68"/>
        <v>58941</v>
      </c>
    </row>
    <row r="1331" spans="1:16" ht="101.25" x14ac:dyDescent="0.25">
      <c r="A1331" s="42">
        <v>377</v>
      </c>
      <c r="B1331" s="50"/>
      <c r="C1331" s="549" t="s">
        <v>1706</v>
      </c>
      <c r="D1331" s="550" t="s">
        <v>53</v>
      </c>
      <c r="E1331" s="364">
        <v>5000</v>
      </c>
      <c r="F1331" s="539">
        <v>3</v>
      </c>
      <c r="G1331" s="166">
        <f t="shared" si="70"/>
        <v>15000</v>
      </c>
      <c r="H1331" s="166"/>
      <c r="I1331" s="166"/>
      <c r="J1331" s="166"/>
      <c r="K1331" s="166"/>
      <c r="L1331" s="166"/>
      <c r="M1331" s="166"/>
      <c r="N1331" s="166"/>
      <c r="O1331" s="166"/>
      <c r="P1331" s="534">
        <f t="shared" si="68"/>
        <v>15000</v>
      </c>
    </row>
    <row r="1332" spans="1:16" ht="67.5" x14ac:dyDescent="0.25">
      <c r="A1332" s="42">
        <v>378</v>
      </c>
      <c r="B1332" s="50"/>
      <c r="C1332" s="549" t="s">
        <v>1707</v>
      </c>
      <c r="D1332" s="550" t="s">
        <v>53</v>
      </c>
      <c r="E1332" s="364">
        <v>4000</v>
      </c>
      <c r="F1332" s="539"/>
      <c r="G1332" s="166"/>
      <c r="H1332" s="166">
        <v>1</v>
      </c>
      <c r="I1332" s="166">
        <f>H1332*E1332</f>
        <v>4000</v>
      </c>
      <c r="J1332" s="166"/>
      <c r="K1332" s="166"/>
      <c r="L1332" s="166"/>
      <c r="M1332" s="166"/>
      <c r="N1332" s="166"/>
      <c r="O1332" s="166"/>
      <c r="P1332" s="534">
        <f t="shared" si="68"/>
        <v>4000</v>
      </c>
    </row>
    <row r="1333" spans="1:16" ht="90" x14ac:dyDescent="0.25">
      <c r="A1333" s="42">
        <v>379</v>
      </c>
      <c r="B1333" s="50"/>
      <c r="C1333" s="549" t="s">
        <v>1708</v>
      </c>
      <c r="D1333" s="550" t="s">
        <v>53</v>
      </c>
      <c r="E1333" s="364">
        <v>50000</v>
      </c>
      <c r="F1333" s="539">
        <v>1</v>
      </c>
      <c r="G1333" s="166">
        <f t="shared" ref="G1333" si="71">E1333*F1333</f>
        <v>50000</v>
      </c>
      <c r="H1333" s="166"/>
      <c r="I1333" s="166"/>
      <c r="J1333" s="166"/>
      <c r="K1333" s="166"/>
      <c r="L1333" s="166"/>
      <c r="M1333" s="166"/>
      <c r="N1333" s="166"/>
      <c r="O1333" s="166"/>
      <c r="P1333" s="534">
        <f t="shared" si="68"/>
        <v>50000</v>
      </c>
    </row>
    <row r="1334" spans="1:16" ht="67.5" x14ac:dyDescent="0.25">
      <c r="A1334" s="42">
        <v>380</v>
      </c>
      <c r="B1334" s="50"/>
      <c r="C1334" s="549" t="s">
        <v>1709</v>
      </c>
      <c r="D1334" s="550" t="s">
        <v>53</v>
      </c>
      <c r="E1334" s="364">
        <v>50000</v>
      </c>
      <c r="F1334" s="539"/>
      <c r="G1334" s="166"/>
      <c r="H1334" s="166">
        <v>2</v>
      </c>
      <c r="I1334" s="166">
        <f>E1334*H1334</f>
        <v>100000</v>
      </c>
      <c r="J1334" s="166"/>
      <c r="K1334" s="166"/>
      <c r="L1334" s="166"/>
      <c r="M1334" s="166"/>
      <c r="N1334" s="166"/>
      <c r="O1334" s="166"/>
      <c r="P1334" s="534">
        <f>G1334+I1334+K1334+M1334+O1334</f>
        <v>100000</v>
      </c>
    </row>
    <row r="1335" spans="1:16" ht="90" x14ac:dyDescent="0.25">
      <c r="A1335" s="42">
        <v>381</v>
      </c>
      <c r="B1335" s="50"/>
      <c r="C1335" s="549" t="s">
        <v>1710</v>
      </c>
      <c r="D1335" s="550" t="s">
        <v>53</v>
      </c>
      <c r="E1335" s="364">
        <v>500000</v>
      </c>
      <c r="F1335" s="539">
        <v>1</v>
      </c>
      <c r="G1335" s="166">
        <f t="shared" ref="G1335" si="72">E1335*F1335</f>
        <v>500000</v>
      </c>
      <c r="H1335" s="166"/>
      <c r="I1335" s="166"/>
      <c r="J1335" s="166"/>
      <c r="K1335" s="166"/>
      <c r="L1335" s="166"/>
      <c r="M1335" s="166"/>
      <c r="N1335" s="166"/>
      <c r="O1335" s="166"/>
      <c r="P1335" s="534">
        <f>G1335+I1335+K1335+M1335+O1335</f>
        <v>500000</v>
      </c>
    </row>
    <row r="1336" spans="1:16" ht="56.25" x14ac:dyDescent="0.25">
      <c r="A1336" s="42">
        <v>382</v>
      </c>
      <c r="B1336" s="50"/>
      <c r="C1336" s="549" t="s">
        <v>1711</v>
      </c>
      <c r="D1336" s="550" t="s">
        <v>53</v>
      </c>
      <c r="E1336" s="364">
        <v>5000</v>
      </c>
      <c r="F1336" s="539"/>
      <c r="G1336" s="166"/>
      <c r="H1336" s="166">
        <v>2</v>
      </c>
      <c r="I1336" s="166">
        <f>H1336*E1336</f>
        <v>10000</v>
      </c>
      <c r="J1336" s="166"/>
      <c r="K1336" s="166"/>
      <c r="L1336" s="166"/>
      <c r="M1336" s="166"/>
      <c r="N1336" s="166"/>
      <c r="O1336" s="166"/>
      <c r="P1336" s="534">
        <f t="shared" ref="P1336:P1337" si="73">G1336+I1336+K1336+M1336+O1336</f>
        <v>10000</v>
      </c>
    </row>
    <row r="1337" spans="1:16" ht="67.5" x14ac:dyDescent="0.25">
      <c r="A1337" s="42">
        <v>383</v>
      </c>
      <c r="B1337" s="50"/>
      <c r="C1337" s="549" t="s">
        <v>1712</v>
      </c>
      <c r="D1337" s="550" t="s">
        <v>53</v>
      </c>
      <c r="E1337" s="364">
        <v>5000</v>
      </c>
      <c r="F1337" s="539"/>
      <c r="G1337" s="166"/>
      <c r="H1337" s="166">
        <v>1</v>
      </c>
      <c r="I1337" s="166">
        <f>H1337*E1337</f>
        <v>5000</v>
      </c>
      <c r="J1337" s="166"/>
      <c r="K1337" s="166"/>
      <c r="L1337" s="166"/>
      <c r="M1337" s="166"/>
      <c r="N1337" s="166"/>
      <c r="O1337" s="166"/>
      <c r="P1337" s="534">
        <f t="shared" si="73"/>
        <v>5000</v>
      </c>
    </row>
    <row r="1338" spans="1:16" ht="90" x14ac:dyDescent="0.25">
      <c r="A1338" s="42">
        <v>381</v>
      </c>
      <c r="B1338" s="50"/>
      <c r="C1338" s="549" t="s">
        <v>1713</v>
      </c>
      <c r="D1338" s="550" t="s">
        <v>58</v>
      </c>
      <c r="E1338" s="364">
        <v>11800</v>
      </c>
      <c r="F1338" s="539">
        <v>5.5</v>
      </c>
      <c r="G1338" s="166">
        <f t="shared" ref="G1338:G1339" si="74">E1338*F1338</f>
        <v>64900</v>
      </c>
      <c r="H1338" s="166"/>
      <c r="I1338" s="166"/>
      <c r="J1338" s="166"/>
      <c r="K1338" s="166"/>
      <c r="L1338" s="166"/>
      <c r="M1338" s="166"/>
      <c r="N1338" s="166"/>
      <c r="O1338" s="166"/>
      <c r="P1338" s="534">
        <f>G1338+I1338+K1338+M1338+O1338</f>
        <v>64900</v>
      </c>
    </row>
    <row r="1339" spans="1:16" ht="45" x14ac:dyDescent="0.25">
      <c r="A1339" s="42">
        <v>381</v>
      </c>
      <c r="B1339" s="50"/>
      <c r="C1339" s="549" t="s">
        <v>1714</v>
      </c>
      <c r="D1339" s="550" t="s">
        <v>294</v>
      </c>
      <c r="E1339" s="364">
        <v>47200</v>
      </c>
      <c r="F1339" s="539">
        <v>1</v>
      </c>
      <c r="G1339" s="166">
        <f t="shared" si="74"/>
        <v>47200</v>
      </c>
      <c r="H1339" s="166"/>
      <c r="I1339" s="166"/>
      <c r="J1339" s="166"/>
      <c r="K1339" s="166"/>
      <c r="L1339" s="166"/>
      <c r="M1339" s="166"/>
      <c r="N1339" s="166"/>
      <c r="O1339" s="166"/>
      <c r="P1339" s="534">
        <f>G1339+I1339+K1339+M1339+O1339</f>
        <v>47200</v>
      </c>
    </row>
    <row r="1340" spans="1:16" x14ac:dyDescent="0.25">
      <c r="A1340" s="528" t="s">
        <v>1715</v>
      </c>
      <c r="B1340" s="528"/>
      <c r="C1340" s="528"/>
      <c r="D1340" s="528"/>
      <c r="E1340" s="166"/>
      <c r="F1340" s="166"/>
      <c r="G1340" s="534">
        <f>SUM(G905:G1339)</f>
        <v>21705736.783379994</v>
      </c>
      <c r="H1340" s="166"/>
      <c r="I1340" s="534">
        <f>SUM(I905:I1339)</f>
        <v>284932</v>
      </c>
      <c r="J1340" s="166"/>
      <c r="K1340" s="534">
        <f>SUM(K905:K1339)</f>
        <v>0</v>
      </c>
      <c r="L1340" s="166"/>
      <c r="M1340" s="534">
        <f>SUM(M905:M1339)</f>
        <v>0</v>
      </c>
      <c r="N1340" s="166"/>
      <c r="O1340" s="534">
        <f>SUM(O905:O1339)</f>
        <v>4325</v>
      </c>
      <c r="P1340" s="552">
        <f t="shared" si="67"/>
        <v>21994993.783379994</v>
      </c>
    </row>
    <row r="1341" spans="1:16" x14ac:dyDescent="0.25">
      <c r="A1341" s="473" t="s">
        <v>589</v>
      </c>
      <c r="B1341" s="473"/>
      <c r="C1341" s="473"/>
      <c r="D1341" s="473"/>
      <c r="E1341" s="553">
        <f>G1340+I1340+K1340+M1340+O1340</f>
        <v>21994993.783379994</v>
      </c>
      <c r="F1341" s="554"/>
      <c r="G1341" s="554"/>
      <c r="H1341" s="554"/>
      <c r="I1341" s="554"/>
      <c r="J1341" s="554"/>
      <c r="K1341" s="554"/>
      <c r="L1341" s="554"/>
      <c r="M1341" s="554"/>
      <c r="N1341" s="554"/>
      <c r="O1341" s="554"/>
      <c r="P1341" s="555"/>
    </row>
    <row r="1342" spans="1:16" ht="22.5" x14ac:dyDescent="0.25">
      <c r="A1342" s="372">
        <v>384</v>
      </c>
      <c r="B1342" s="50" t="s">
        <v>1716</v>
      </c>
      <c r="C1342" s="354" t="s">
        <v>1717</v>
      </c>
      <c r="D1342" s="372" t="s">
        <v>294</v>
      </c>
      <c r="E1342" s="166"/>
      <c r="F1342" s="371">
        <v>5</v>
      </c>
      <c r="G1342" s="166"/>
      <c r="H1342" s="166"/>
      <c r="I1342" s="166"/>
      <c r="J1342" s="166"/>
      <c r="K1342" s="166"/>
      <c r="L1342" s="166"/>
      <c r="M1342" s="166"/>
      <c r="N1342" s="166"/>
      <c r="O1342" s="166"/>
      <c r="P1342" s="534">
        <f t="shared" si="67"/>
        <v>0</v>
      </c>
    </row>
    <row r="1343" spans="1:16" ht="67.5" x14ac:dyDescent="0.25">
      <c r="A1343" s="478">
        <v>385</v>
      </c>
      <c r="B1343" s="50" t="s">
        <v>1718</v>
      </c>
      <c r="C1343" s="354" t="s">
        <v>1719</v>
      </c>
      <c r="D1343" s="478" t="s">
        <v>294</v>
      </c>
      <c r="E1343" s="166"/>
      <c r="F1343" s="556">
        <v>11</v>
      </c>
      <c r="G1343" s="166"/>
      <c r="H1343" s="166"/>
      <c r="I1343" s="166"/>
      <c r="J1343" s="166"/>
      <c r="K1343" s="166"/>
      <c r="L1343" s="166"/>
      <c r="M1343" s="166"/>
      <c r="N1343" s="166"/>
      <c r="O1343" s="166"/>
      <c r="P1343" s="534">
        <f t="shared" si="67"/>
        <v>0</v>
      </c>
    </row>
    <row r="1344" spans="1:16" ht="123.75" x14ac:dyDescent="0.25">
      <c r="A1344" s="372">
        <v>386</v>
      </c>
      <c r="B1344" s="50" t="s">
        <v>1286</v>
      </c>
      <c r="C1344" s="354" t="s">
        <v>1720</v>
      </c>
      <c r="D1344" s="478" t="s">
        <v>294</v>
      </c>
      <c r="E1344" s="166"/>
      <c r="F1344" s="556">
        <v>6</v>
      </c>
      <c r="G1344" s="166"/>
      <c r="H1344" s="166"/>
      <c r="I1344" s="166"/>
      <c r="J1344" s="166"/>
      <c r="K1344" s="166"/>
      <c r="L1344" s="166"/>
      <c r="M1344" s="166"/>
      <c r="N1344" s="166"/>
      <c r="O1344" s="166"/>
      <c r="P1344" s="534">
        <f t="shared" si="67"/>
        <v>0</v>
      </c>
    </row>
    <row r="1345" spans="1:16" ht="135" x14ac:dyDescent="0.25">
      <c r="A1345" s="478">
        <v>387</v>
      </c>
      <c r="B1345" s="50" t="s">
        <v>1721</v>
      </c>
      <c r="C1345" s="354" t="s">
        <v>1722</v>
      </c>
      <c r="D1345" s="478" t="s">
        <v>294</v>
      </c>
      <c r="E1345" s="166"/>
      <c r="F1345" s="556">
        <v>23</v>
      </c>
      <c r="G1345" s="166"/>
      <c r="H1345" s="166"/>
      <c r="I1345" s="166"/>
      <c r="J1345" s="166"/>
      <c r="K1345" s="166"/>
      <c r="L1345" s="166"/>
      <c r="M1345" s="166"/>
      <c r="N1345" s="166"/>
      <c r="O1345" s="166"/>
      <c r="P1345" s="534">
        <f t="shared" si="67"/>
        <v>0</v>
      </c>
    </row>
    <row r="1346" spans="1:16" ht="135" x14ac:dyDescent="0.25">
      <c r="A1346" s="372">
        <v>388</v>
      </c>
      <c r="B1346" s="50" t="s">
        <v>1286</v>
      </c>
      <c r="C1346" s="354" t="s">
        <v>1723</v>
      </c>
      <c r="D1346" s="478" t="s">
        <v>294</v>
      </c>
      <c r="E1346" s="166"/>
      <c r="F1346" s="556">
        <v>6</v>
      </c>
      <c r="G1346" s="166"/>
      <c r="H1346" s="166"/>
      <c r="I1346" s="166"/>
      <c r="J1346" s="166"/>
      <c r="K1346" s="166"/>
      <c r="L1346" s="166"/>
      <c r="M1346" s="166"/>
      <c r="N1346" s="166"/>
      <c r="O1346" s="166"/>
      <c r="P1346" s="534">
        <f t="shared" si="67"/>
        <v>0</v>
      </c>
    </row>
    <row r="1347" spans="1:16" ht="135" x14ac:dyDescent="0.25">
      <c r="A1347" s="478">
        <v>389</v>
      </c>
      <c r="B1347" s="50" t="s">
        <v>1286</v>
      </c>
      <c r="C1347" s="354" t="s">
        <v>1724</v>
      </c>
      <c r="D1347" s="478" t="s">
        <v>294</v>
      </c>
      <c r="E1347" s="358" t="s">
        <v>1725</v>
      </c>
      <c r="F1347" s="556">
        <v>4</v>
      </c>
      <c r="G1347" s="166"/>
      <c r="H1347" s="166"/>
      <c r="I1347" s="166"/>
      <c r="J1347" s="166"/>
      <c r="K1347" s="166"/>
      <c r="L1347" s="166"/>
      <c r="M1347" s="166"/>
      <c r="N1347" s="166"/>
      <c r="O1347" s="166"/>
      <c r="P1347" s="534">
        <f t="shared" si="67"/>
        <v>0</v>
      </c>
    </row>
    <row r="1348" spans="1:16" ht="112.5" x14ac:dyDescent="0.25">
      <c r="A1348" s="372">
        <v>390</v>
      </c>
      <c r="B1348" s="50" t="s">
        <v>1286</v>
      </c>
      <c r="C1348" s="354" t="s">
        <v>1726</v>
      </c>
      <c r="D1348" s="478" t="s">
        <v>294</v>
      </c>
      <c r="E1348" s="166"/>
      <c r="F1348" s="556">
        <v>7</v>
      </c>
      <c r="G1348" s="166"/>
      <c r="H1348" s="166"/>
      <c r="I1348" s="166"/>
      <c r="J1348" s="166"/>
      <c r="K1348" s="166"/>
      <c r="L1348" s="166"/>
      <c r="M1348" s="166"/>
      <c r="N1348" s="166"/>
      <c r="O1348" s="166"/>
      <c r="P1348" s="534">
        <f t="shared" si="67"/>
        <v>0</v>
      </c>
    </row>
    <row r="1349" spans="1:16" ht="157.5" x14ac:dyDescent="0.25">
      <c r="A1349" s="478">
        <v>391</v>
      </c>
      <c r="B1349" s="50" t="s">
        <v>1286</v>
      </c>
      <c r="C1349" s="354" t="s">
        <v>1727</v>
      </c>
      <c r="D1349" s="478" t="s">
        <v>294</v>
      </c>
      <c r="E1349" s="166"/>
      <c r="F1349" s="556">
        <v>54</v>
      </c>
      <c r="G1349" s="166"/>
      <c r="H1349" s="166"/>
      <c r="I1349" s="166"/>
      <c r="J1349" s="166"/>
      <c r="K1349" s="166"/>
      <c r="L1349" s="166"/>
      <c r="M1349" s="166"/>
      <c r="N1349" s="166"/>
      <c r="O1349" s="166"/>
      <c r="P1349" s="534">
        <f t="shared" si="67"/>
        <v>0</v>
      </c>
    </row>
    <row r="1350" spans="1:16" ht="90" x14ac:dyDescent="0.25">
      <c r="A1350" s="372">
        <v>392</v>
      </c>
      <c r="B1350" s="50" t="s">
        <v>1623</v>
      </c>
      <c r="C1350" s="354" t="s">
        <v>1728</v>
      </c>
      <c r="D1350" s="478" t="s">
        <v>58</v>
      </c>
      <c r="E1350" s="166"/>
      <c r="F1350" s="556">
        <v>224.1</v>
      </c>
      <c r="G1350" s="166"/>
      <c r="H1350" s="166"/>
      <c r="I1350" s="166"/>
      <c r="J1350" s="166"/>
      <c r="K1350" s="166"/>
      <c r="L1350" s="166"/>
      <c r="M1350" s="166"/>
      <c r="N1350" s="166"/>
      <c r="O1350" s="166"/>
      <c r="P1350" s="534">
        <f t="shared" si="67"/>
        <v>0</v>
      </c>
    </row>
    <row r="1351" spans="1:16" ht="33.75" x14ac:dyDescent="0.25">
      <c r="A1351" s="478">
        <v>393</v>
      </c>
      <c r="B1351" s="50" t="s">
        <v>1286</v>
      </c>
      <c r="C1351" s="354" t="s">
        <v>1729</v>
      </c>
      <c r="D1351" s="478" t="s">
        <v>58</v>
      </c>
      <c r="E1351" s="166"/>
      <c r="F1351" s="556">
        <v>32</v>
      </c>
      <c r="G1351" s="166"/>
      <c r="H1351" s="166"/>
      <c r="I1351" s="166"/>
      <c r="J1351" s="166"/>
      <c r="K1351" s="166"/>
      <c r="L1351" s="166"/>
      <c r="M1351" s="166"/>
      <c r="N1351" s="166"/>
      <c r="O1351" s="166"/>
      <c r="P1351" s="534">
        <f t="shared" si="67"/>
        <v>0</v>
      </c>
    </row>
    <row r="1352" spans="1:16" x14ac:dyDescent="0.25">
      <c r="A1352" s="530" t="s">
        <v>590</v>
      </c>
      <c r="B1352" s="531" t="s">
        <v>1730</v>
      </c>
      <c r="C1352" s="532"/>
      <c r="D1352" s="533"/>
      <c r="E1352" s="529"/>
      <c r="F1352" s="529"/>
      <c r="G1352" s="529"/>
      <c r="H1352" s="529"/>
      <c r="I1352" s="529"/>
      <c r="J1352" s="529"/>
      <c r="K1352" s="529"/>
      <c r="L1352" s="529"/>
      <c r="M1352" s="529"/>
      <c r="N1352" s="529"/>
      <c r="O1352" s="529"/>
      <c r="P1352" s="534">
        <f t="shared" si="67"/>
        <v>0</v>
      </c>
    </row>
    <row r="1353" spans="1:16" ht="22.5" x14ac:dyDescent="0.25">
      <c r="A1353" s="50">
        <v>1</v>
      </c>
      <c r="B1353" s="50"/>
      <c r="C1353" s="348" t="s">
        <v>1731</v>
      </c>
      <c r="D1353" s="50" t="s">
        <v>22</v>
      </c>
      <c r="E1353" s="50">
        <v>885</v>
      </c>
      <c r="F1353" s="50">
        <v>39</v>
      </c>
      <c r="G1353" s="50">
        <f>E1353*F1353</f>
        <v>34515</v>
      </c>
      <c r="H1353" s="50"/>
      <c r="I1353" s="50"/>
      <c r="J1353" s="50"/>
      <c r="K1353" s="50"/>
      <c r="L1353" s="50"/>
      <c r="M1353" s="50"/>
      <c r="N1353" s="50"/>
      <c r="O1353" s="50"/>
      <c r="P1353" s="534">
        <f t="shared" si="67"/>
        <v>34515</v>
      </c>
    </row>
    <row r="1354" spans="1:16" ht="45" x14ac:dyDescent="0.25">
      <c r="A1354" s="50">
        <v>2</v>
      </c>
      <c r="B1354" s="50"/>
      <c r="C1354" s="348" t="s">
        <v>1732</v>
      </c>
      <c r="D1354" s="50" t="s">
        <v>58</v>
      </c>
      <c r="E1354" s="50">
        <v>1180</v>
      </c>
      <c r="F1354" s="50">
        <v>50</v>
      </c>
      <c r="G1354" s="50">
        <f>E1354*F1354</f>
        <v>59000</v>
      </c>
      <c r="H1354" s="50"/>
      <c r="I1354" s="50"/>
      <c r="J1354" s="50"/>
      <c r="K1354" s="50"/>
      <c r="L1354" s="50"/>
      <c r="M1354" s="50"/>
      <c r="N1354" s="50"/>
      <c r="O1354" s="50"/>
      <c r="P1354" s="534">
        <f t="shared" si="67"/>
        <v>59000</v>
      </c>
    </row>
    <row r="1355" spans="1:16" x14ac:dyDescent="0.25">
      <c r="A1355" s="528" t="s">
        <v>1715</v>
      </c>
      <c r="B1355" s="528"/>
      <c r="C1355" s="528"/>
      <c r="D1355" s="528"/>
      <c r="E1355" s="50"/>
      <c r="F1355" s="50"/>
      <c r="G1355" s="534">
        <f>SUM(G1353:G1354)</f>
        <v>93515</v>
      </c>
      <c r="H1355" s="50"/>
      <c r="I1355" s="534">
        <f>SUM(I1353:I1354)</f>
        <v>0</v>
      </c>
      <c r="J1355" s="50"/>
      <c r="K1355" s="534">
        <f>SUM(K1353:K1354)</f>
        <v>0</v>
      </c>
      <c r="L1355" s="50"/>
      <c r="M1355" s="534">
        <f>SUM(M1353:M1354)</f>
        <v>0</v>
      </c>
      <c r="N1355" s="50"/>
      <c r="O1355" s="534">
        <f>SUM(O1353:O1354)</f>
        <v>0</v>
      </c>
      <c r="P1355" s="552">
        <f>G1355+I1355+K1355+M1355+O1355</f>
        <v>93515</v>
      </c>
    </row>
    <row r="1356" spans="1:16" x14ac:dyDescent="0.25">
      <c r="A1356" s="473" t="s">
        <v>636</v>
      </c>
      <c r="B1356" s="473"/>
      <c r="C1356" s="473"/>
      <c r="D1356" s="473"/>
      <c r="E1356" s="553">
        <f>G1355+I1355+K1355+M1355+O1355</f>
        <v>93515</v>
      </c>
      <c r="F1356" s="554"/>
      <c r="G1356" s="554"/>
      <c r="H1356" s="554"/>
      <c r="I1356" s="554"/>
      <c r="J1356" s="554"/>
      <c r="K1356" s="554"/>
      <c r="L1356" s="554"/>
      <c r="M1356" s="554"/>
      <c r="N1356" s="554"/>
      <c r="O1356" s="554"/>
      <c r="P1356" s="555"/>
    </row>
    <row r="1357" spans="1:16" x14ac:dyDescent="0.25">
      <c r="A1357" s="530" t="s">
        <v>1733</v>
      </c>
      <c r="B1357" s="531" t="s">
        <v>1734</v>
      </c>
      <c r="C1357" s="532"/>
      <c r="D1357" s="533"/>
      <c r="E1357" s="50"/>
      <c r="F1357" s="50"/>
      <c r="G1357" s="50"/>
      <c r="H1357" s="50"/>
      <c r="I1357" s="50"/>
      <c r="J1357" s="50"/>
      <c r="K1357" s="50"/>
      <c r="L1357" s="50"/>
      <c r="M1357" s="50"/>
      <c r="N1357" s="50"/>
      <c r="O1357" s="50"/>
      <c r="P1357" s="534">
        <f t="shared" si="67"/>
        <v>0</v>
      </c>
    </row>
    <row r="1358" spans="1:16" ht="45" x14ac:dyDescent="0.25">
      <c r="A1358" s="557">
        <v>1</v>
      </c>
      <c r="B1358" s="557" t="s">
        <v>1735</v>
      </c>
      <c r="C1358" s="558" t="s">
        <v>1736</v>
      </c>
      <c r="D1358" s="557" t="s">
        <v>294</v>
      </c>
      <c r="E1358" s="559">
        <v>885</v>
      </c>
      <c r="F1358" s="557">
        <v>30</v>
      </c>
      <c r="G1358" s="559">
        <f>E1358*F1358</f>
        <v>26550</v>
      </c>
      <c r="H1358" s="50"/>
      <c r="I1358" s="50"/>
      <c r="J1358" s="50"/>
      <c r="K1358" s="50"/>
      <c r="L1358" s="50"/>
      <c r="M1358" s="50"/>
      <c r="N1358" s="50"/>
      <c r="O1358" s="50"/>
      <c r="P1358" s="534">
        <f t="shared" si="67"/>
        <v>26550</v>
      </c>
    </row>
    <row r="1359" spans="1:16" ht="56.25" x14ac:dyDescent="0.25">
      <c r="A1359" s="560">
        <v>2</v>
      </c>
      <c r="B1359" s="557" t="s">
        <v>1737</v>
      </c>
      <c r="C1359" s="558" t="s">
        <v>1738</v>
      </c>
      <c r="D1359" s="557" t="s">
        <v>294</v>
      </c>
      <c r="E1359" s="559">
        <v>1416</v>
      </c>
      <c r="F1359" s="557">
        <v>20</v>
      </c>
      <c r="G1359" s="559">
        <f t="shared" ref="G1359:G1368" si="75">E1359*F1359</f>
        <v>28320</v>
      </c>
      <c r="H1359" s="50"/>
      <c r="I1359" s="50"/>
      <c r="J1359" s="50"/>
      <c r="K1359" s="50"/>
      <c r="L1359" s="341"/>
      <c r="M1359" s="341"/>
      <c r="N1359" s="341"/>
      <c r="O1359" s="341"/>
      <c r="P1359" s="534">
        <f t="shared" si="67"/>
        <v>28320</v>
      </c>
    </row>
    <row r="1360" spans="1:16" ht="45" x14ac:dyDescent="0.25">
      <c r="A1360" s="557">
        <v>3</v>
      </c>
      <c r="B1360" s="557" t="s">
        <v>1739</v>
      </c>
      <c r="C1360" s="558" t="s">
        <v>1740</v>
      </c>
      <c r="D1360" s="557" t="s">
        <v>294</v>
      </c>
      <c r="E1360" s="559">
        <v>1416</v>
      </c>
      <c r="F1360" s="557">
        <v>20</v>
      </c>
      <c r="G1360" s="559">
        <f t="shared" si="75"/>
        <v>28320</v>
      </c>
      <c r="H1360" s="50"/>
      <c r="I1360" s="50"/>
      <c r="J1360" s="50"/>
      <c r="K1360" s="50"/>
      <c r="L1360" s="341"/>
      <c r="M1360" s="341"/>
      <c r="N1360" s="341"/>
      <c r="O1360" s="341"/>
      <c r="P1360" s="534">
        <f t="shared" si="67"/>
        <v>28320</v>
      </c>
    </row>
    <row r="1361" spans="1:16" ht="56.25" x14ac:dyDescent="0.25">
      <c r="A1361" s="557">
        <v>4</v>
      </c>
      <c r="B1361" s="557" t="s">
        <v>597</v>
      </c>
      <c r="C1361" s="558" t="s">
        <v>1741</v>
      </c>
      <c r="D1361" s="557" t="s">
        <v>294</v>
      </c>
      <c r="E1361" s="559">
        <v>2360</v>
      </c>
      <c r="F1361" s="557">
        <v>12</v>
      </c>
      <c r="G1361" s="559">
        <f t="shared" si="75"/>
        <v>28320</v>
      </c>
      <c r="H1361" s="50"/>
      <c r="I1361" s="50"/>
      <c r="J1361" s="50"/>
      <c r="K1361" s="50"/>
      <c r="L1361" s="341"/>
      <c r="M1361" s="341"/>
      <c r="N1361" s="341"/>
      <c r="O1361" s="341"/>
      <c r="P1361" s="534">
        <f t="shared" si="67"/>
        <v>28320</v>
      </c>
    </row>
    <row r="1362" spans="1:16" ht="45" x14ac:dyDescent="0.25">
      <c r="A1362" s="560">
        <v>5</v>
      </c>
      <c r="B1362" s="557" t="s">
        <v>275</v>
      </c>
      <c r="C1362" s="558" t="s">
        <v>1742</v>
      </c>
      <c r="D1362" s="557" t="s">
        <v>294</v>
      </c>
      <c r="E1362" s="559">
        <v>590</v>
      </c>
      <c r="F1362" s="557">
        <v>10</v>
      </c>
      <c r="G1362" s="559">
        <f t="shared" si="75"/>
        <v>5900</v>
      </c>
      <c r="H1362" s="50"/>
      <c r="I1362" s="50"/>
      <c r="J1362" s="50"/>
      <c r="K1362" s="50"/>
      <c r="L1362" s="341"/>
      <c r="M1362" s="341"/>
      <c r="N1362" s="341"/>
      <c r="O1362" s="341"/>
      <c r="P1362" s="534">
        <f t="shared" si="67"/>
        <v>5900</v>
      </c>
    </row>
    <row r="1363" spans="1:16" ht="56.25" x14ac:dyDescent="0.25">
      <c r="A1363" s="557">
        <v>6</v>
      </c>
      <c r="B1363" s="557" t="s">
        <v>877</v>
      </c>
      <c r="C1363" s="558" t="s">
        <v>1743</v>
      </c>
      <c r="D1363" s="557" t="s">
        <v>294</v>
      </c>
      <c r="E1363" s="559">
        <v>1439.6</v>
      </c>
      <c r="F1363" s="557">
        <v>18</v>
      </c>
      <c r="G1363" s="559">
        <f t="shared" si="75"/>
        <v>25912.799999999999</v>
      </c>
      <c r="H1363" s="50"/>
      <c r="I1363" s="50"/>
      <c r="J1363" s="50"/>
      <c r="K1363" s="50"/>
      <c r="L1363" s="341"/>
      <c r="M1363" s="341"/>
      <c r="N1363" s="341"/>
      <c r="O1363" s="341"/>
      <c r="P1363" s="534">
        <f t="shared" si="67"/>
        <v>25912.799999999999</v>
      </c>
    </row>
    <row r="1364" spans="1:16" ht="45" x14ac:dyDescent="0.25">
      <c r="A1364" s="557">
        <v>7</v>
      </c>
      <c r="B1364" s="557" t="s">
        <v>880</v>
      </c>
      <c r="C1364" s="558" t="s">
        <v>1744</v>
      </c>
      <c r="D1364" s="557" t="s">
        <v>294</v>
      </c>
      <c r="E1364" s="559">
        <v>1121</v>
      </c>
      <c r="F1364" s="557">
        <v>15</v>
      </c>
      <c r="G1364" s="559">
        <f t="shared" si="75"/>
        <v>16815</v>
      </c>
      <c r="H1364" s="50"/>
      <c r="I1364" s="50"/>
      <c r="J1364" s="50"/>
      <c r="K1364" s="50"/>
      <c r="L1364" s="341"/>
      <c r="M1364" s="341"/>
      <c r="N1364" s="341"/>
      <c r="O1364" s="341"/>
      <c r="P1364" s="534">
        <f t="shared" si="67"/>
        <v>16815</v>
      </c>
    </row>
    <row r="1365" spans="1:16" ht="56.25" x14ac:dyDescent="0.25">
      <c r="A1365" s="560">
        <v>8</v>
      </c>
      <c r="B1365" s="557" t="s">
        <v>304</v>
      </c>
      <c r="C1365" s="558" t="s">
        <v>1745</v>
      </c>
      <c r="D1365" s="557" t="s">
        <v>294</v>
      </c>
      <c r="E1365" s="559">
        <v>1121</v>
      </c>
      <c r="F1365" s="557">
        <v>34</v>
      </c>
      <c r="G1365" s="559">
        <f t="shared" si="75"/>
        <v>38114</v>
      </c>
      <c r="H1365" s="50"/>
      <c r="I1365" s="50"/>
      <c r="J1365" s="50"/>
      <c r="K1365" s="50"/>
      <c r="L1365" s="341"/>
      <c r="M1365" s="341"/>
      <c r="N1365" s="341"/>
      <c r="O1365" s="341"/>
      <c r="P1365" s="534">
        <f t="shared" si="67"/>
        <v>38114</v>
      </c>
    </row>
    <row r="1366" spans="1:16" ht="45" x14ac:dyDescent="0.25">
      <c r="A1366" s="557">
        <v>9</v>
      </c>
      <c r="B1366" s="557" t="s">
        <v>1746</v>
      </c>
      <c r="C1366" s="558" t="s">
        <v>1747</v>
      </c>
      <c r="D1366" s="557" t="s">
        <v>294</v>
      </c>
      <c r="E1366" s="559">
        <v>1062</v>
      </c>
      <c r="F1366" s="557">
        <v>20</v>
      </c>
      <c r="G1366" s="559">
        <f t="shared" si="75"/>
        <v>21240</v>
      </c>
      <c r="H1366" s="50"/>
      <c r="I1366" s="50"/>
      <c r="J1366" s="50"/>
      <c r="K1366" s="50"/>
      <c r="L1366" s="50"/>
      <c r="M1366" s="50"/>
      <c r="N1366" s="50"/>
      <c r="O1366" s="50"/>
      <c r="P1366" s="534">
        <f t="shared" si="67"/>
        <v>21240</v>
      </c>
    </row>
    <row r="1367" spans="1:16" ht="22.5" x14ac:dyDescent="0.25">
      <c r="A1367" s="557">
        <v>10</v>
      </c>
      <c r="B1367" s="557" t="s">
        <v>56</v>
      </c>
      <c r="C1367" s="558" t="s">
        <v>57</v>
      </c>
      <c r="D1367" s="557" t="s">
        <v>554</v>
      </c>
      <c r="E1367" s="559">
        <v>264500</v>
      </c>
      <c r="F1367" s="557">
        <v>0.88300000000000001</v>
      </c>
      <c r="G1367" s="559">
        <f t="shared" si="75"/>
        <v>233553.5</v>
      </c>
      <c r="H1367" s="50"/>
      <c r="I1367" s="50"/>
      <c r="J1367" s="50"/>
      <c r="K1367" s="50"/>
      <c r="L1367" s="50"/>
      <c r="M1367" s="50"/>
      <c r="N1367" s="50"/>
      <c r="O1367" s="50"/>
      <c r="P1367" s="534">
        <f t="shared" si="67"/>
        <v>233553.5</v>
      </c>
    </row>
    <row r="1368" spans="1:16" ht="101.25" x14ac:dyDescent="0.25">
      <c r="A1368" s="560">
        <v>11</v>
      </c>
      <c r="B1368" s="557"/>
      <c r="C1368" s="558" t="s">
        <v>1748</v>
      </c>
      <c r="D1368" s="557" t="s">
        <v>126</v>
      </c>
      <c r="E1368" s="561">
        <v>66572.063999999998</v>
      </c>
      <c r="F1368" s="562">
        <v>10.882199999999999</v>
      </c>
      <c r="G1368" s="559">
        <f t="shared" si="75"/>
        <v>724450.51486079989</v>
      </c>
      <c r="H1368" s="50"/>
      <c r="I1368" s="50"/>
      <c r="J1368" s="50"/>
      <c r="K1368" s="50"/>
      <c r="L1368" s="50"/>
      <c r="M1368" s="50"/>
      <c r="N1368" s="50"/>
      <c r="O1368" s="50"/>
      <c r="P1368" s="534">
        <f t="shared" si="67"/>
        <v>724450.51486079989</v>
      </c>
    </row>
    <row r="1369" spans="1:16" ht="78.75" x14ac:dyDescent="0.25">
      <c r="A1369" s="557">
        <v>12</v>
      </c>
      <c r="B1369" s="557"/>
      <c r="C1369" s="558" t="s">
        <v>1749</v>
      </c>
      <c r="D1369" s="557" t="s">
        <v>126</v>
      </c>
      <c r="E1369" s="559">
        <v>10000</v>
      </c>
      <c r="F1369" s="562"/>
      <c r="G1369" s="559"/>
      <c r="H1369" s="50"/>
      <c r="I1369" s="50"/>
      <c r="J1369" s="50"/>
      <c r="K1369" s="50"/>
      <c r="L1369" s="50"/>
      <c r="M1369" s="50"/>
      <c r="N1369" s="50">
        <v>1</v>
      </c>
      <c r="O1369" s="50">
        <f>E1369*N1369</f>
        <v>10000</v>
      </c>
      <c r="P1369" s="534">
        <f t="shared" si="67"/>
        <v>10000</v>
      </c>
    </row>
    <row r="1370" spans="1:16" ht="101.25" x14ac:dyDescent="0.25">
      <c r="A1370" s="557">
        <v>13</v>
      </c>
      <c r="B1370" s="557" t="s">
        <v>109</v>
      </c>
      <c r="C1370" s="558" t="s">
        <v>1750</v>
      </c>
      <c r="D1370" s="557" t="s">
        <v>53</v>
      </c>
      <c r="E1370" s="559">
        <v>2124</v>
      </c>
      <c r="F1370" s="563">
        <v>50</v>
      </c>
      <c r="G1370" s="559">
        <f t="shared" ref="G1370:G1372" si="76">E1370*F1370</f>
        <v>106200</v>
      </c>
      <c r="H1370" s="50"/>
      <c r="I1370" s="50"/>
      <c r="J1370" s="50"/>
      <c r="K1370" s="50"/>
      <c r="L1370" s="50"/>
      <c r="M1370" s="50"/>
      <c r="N1370" s="50"/>
      <c r="O1370" s="50"/>
      <c r="P1370" s="534">
        <f t="shared" si="67"/>
        <v>106200</v>
      </c>
    </row>
    <row r="1371" spans="1:16" ht="67.5" x14ac:dyDescent="0.25">
      <c r="A1371" s="557">
        <v>14</v>
      </c>
      <c r="B1371" s="557"/>
      <c r="C1371" s="558" t="s">
        <v>635</v>
      </c>
      <c r="D1371" s="557" t="s">
        <v>294</v>
      </c>
      <c r="E1371" s="559">
        <v>826</v>
      </c>
      <c r="F1371" s="563">
        <v>5</v>
      </c>
      <c r="G1371" s="559">
        <f t="shared" si="76"/>
        <v>4130</v>
      </c>
      <c r="H1371" s="50"/>
      <c r="I1371" s="50"/>
      <c r="J1371" s="50"/>
      <c r="K1371" s="50"/>
      <c r="L1371" s="50"/>
      <c r="M1371" s="50"/>
      <c r="N1371" s="50"/>
      <c r="O1371" s="50"/>
      <c r="P1371" s="534">
        <f t="shared" si="67"/>
        <v>4130</v>
      </c>
    </row>
    <row r="1372" spans="1:16" ht="101.25" x14ac:dyDescent="0.25">
      <c r="A1372" s="557">
        <v>15</v>
      </c>
      <c r="B1372" s="557"/>
      <c r="C1372" s="558" t="s">
        <v>634</v>
      </c>
      <c r="D1372" s="557" t="s">
        <v>294</v>
      </c>
      <c r="E1372" s="559">
        <v>118</v>
      </c>
      <c r="F1372" s="563">
        <v>100</v>
      </c>
      <c r="G1372" s="559">
        <f t="shared" si="76"/>
        <v>11800</v>
      </c>
      <c r="H1372" s="50"/>
      <c r="I1372" s="50"/>
      <c r="J1372" s="50"/>
      <c r="K1372" s="50"/>
      <c r="L1372" s="50"/>
      <c r="M1372" s="50"/>
      <c r="N1372" s="50"/>
      <c r="O1372" s="50"/>
      <c r="P1372" s="534">
        <f t="shared" si="67"/>
        <v>11800</v>
      </c>
    </row>
    <row r="1373" spans="1:16" ht="45" x14ac:dyDescent="0.25">
      <c r="A1373" s="557">
        <v>16</v>
      </c>
      <c r="B1373" s="557"/>
      <c r="C1373" s="558" t="s">
        <v>1751</v>
      </c>
      <c r="D1373" s="557" t="s">
        <v>554</v>
      </c>
      <c r="E1373" s="559">
        <v>26450</v>
      </c>
      <c r="F1373" s="561">
        <v>0.25700000000000001</v>
      </c>
      <c r="G1373" s="559">
        <f>E1373*F1373</f>
        <v>6797.6500000000005</v>
      </c>
      <c r="H1373" s="50"/>
      <c r="I1373" s="50"/>
      <c r="J1373" s="50"/>
      <c r="K1373" s="50"/>
      <c r="L1373" s="50"/>
      <c r="M1373" s="50"/>
      <c r="N1373" s="50"/>
      <c r="O1373" s="50"/>
      <c r="P1373" s="534">
        <f t="shared" si="67"/>
        <v>6797.6500000000005</v>
      </c>
    </row>
    <row r="1374" spans="1:16" ht="45" x14ac:dyDescent="0.25">
      <c r="A1374" s="557">
        <v>17</v>
      </c>
      <c r="B1374" s="557"/>
      <c r="C1374" s="558" t="s">
        <v>1752</v>
      </c>
      <c r="D1374" s="557" t="s">
        <v>133</v>
      </c>
      <c r="E1374" s="559">
        <v>30</v>
      </c>
      <c r="F1374" s="561"/>
      <c r="G1374" s="559"/>
      <c r="H1374" s="50"/>
      <c r="I1374" s="50"/>
      <c r="J1374" s="50"/>
      <c r="K1374" s="50"/>
      <c r="L1374" s="50"/>
      <c r="M1374" s="50"/>
      <c r="N1374" s="50">
        <v>8</v>
      </c>
      <c r="O1374" s="50">
        <f>E1374*N1374</f>
        <v>240</v>
      </c>
      <c r="P1374" s="534">
        <f t="shared" si="67"/>
        <v>240</v>
      </c>
    </row>
    <row r="1375" spans="1:16" ht="101.25" x14ac:dyDescent="0.25">
      <c r="A1375" s="557">
        <v>18</v>
      </c>
      <c r="B1375" s="557"/>
      <c r="C1375" s="558" t="s">
        <v>1753</v>
      </c>
      <c r="D1375" s="557" t="s">
        <v>22</v>
      </c>
      <c r="E1375" s="559">
        <v>2289.1999999999998</v>
      </c>
      <c r="F1375" s="561">
        <v>126</v>
      </c>
      <c r="G1375" s="559">
        <f>E1375*F1375</f>
        <v>288439.19999999995</v>
      </c>
      <c r="H1375" s="50"/>
      <c r="I1375" s="50"/>
      <c r="J1375" s="50"/>
      <c r="K1375" s="50"/>
      <c r="L1375" s="50"/>
      <c r="M1375" s="50"/>
      <c r="N1375" s="50"/>
      <c r="O1375" s="50"/>
      <c r="P1375" s="534">
        <f t="shared" si="67"/>
        <v>288439.19999999995</v>
      </c>
    </row>
    <row r="1376" spans="1:16" x14ac:dyDescent="0.25">
      <c r="A1376" s="528" t="s">
        <v>1715</v>
      </c>
      <c r="B1376" s="528"/>
      <c r="C1376" s="528"/>
      <c r="D1376" s="528"/>
      <c r="E1376" s="50"/>
      <c r="F1376" s="50"/>
      <c r="G1376" s="534">
        <f>SUM(G1358:G1375)</f>
        <v>1594862.6648607997</v>
      </c>
      <c r="H1376" s="50"/>
      <c r="I1376" s="534">
        <f>SUM(I1358:I1375)</f>
        <v>0</v>
      </c>
      <c r="J1376" s="50"/>
      <c r="K1376" s="534">
        <f>SUM(K1358:K1375)</f>
        <v>0</v>
      </c>
      <c r="L1376" s="50"/>
      <c r="M1376" s="534">
        <f>SUM(M1358:M1375)</f>
        <v>0</v>
      </c>
      <c r="N1376" s="50"/>
      <c r="O1376" s="534">
        <f>SUM(O1358:O1375)</f>
        <v>10240</v>
      </c>
      <c r="P1376" s="552">
        <f t="shared" si="67"/>
        <v>1605102.6648607997</v>
      </c>
    </row>
    <row r="1377" spans="1:16" x14ac:dyDescent="0.25">
      <c r="A1377" s="473" t="s">
        <v>1754</v>
      </c>
      <c r="B1377" s="473"/>
      <c r="C1377" s="473"/>
      <c r="D1377" s="473"/>
      <c r="E1377" s="564">
        <f>G1376+I1376+K1376+M1376+O1376</f>
        <v>1605102.6648607997</v>
      </c>
      <c r="F1377" s="565"/>
      <c r="G1377" s="565"/>
      <c r="H1377" s="565"/>
      <c r="I1377" s="565"/>
      <c r="J1377" s="565"/>
      <c r="K1377" s="565"/>
      <c r="L1377" s="565"/>
      <c r="M1377" s="565"/>
      <c r="N1377" s="565"/>
      <c r="O1377" s="565"/>
      <c r="P1377" s="566"/>
    </row>
    <row r="1378" spans="1:16" x14ac:dyDescent="0.25">
      <c r="A1378" s="528" t="s">
        <v>1755</v>
      </c>
      <c r="B1378" s="528"/>
      <c r="C1378" s="528"/>
      <c r="D1378" s="528"/>
      <c r="E1378" s="50"/>
      <c r="F1378" s="50"/>
      <c r="G1378" s="534">
        <f>G1340+G1355+G1376</f>
        <v>23394114.448240794</v>
      </c>
      <c r="H1378" s="50"/>
      <c r="I1378" s="534">
        <f>I1340+I1355+I1376</f>
        <v>284932</v>
      </c>
      <c r="J1378" s="50"/>
      <c r="K1378" s="534">
        <f>K1340+K1355+K1376</f>
        <v>0</v>
      </c>
      <c r="L1378" s="50"/>
      <c r="M1378" s="534">
        <f>M1340+M1355+M1376</f>
        <v>0</v>
      </c>
      <c r="N1378" s="50"/>
      <c r="O1378" s="534">
        <f>O1340+O1355+O1376</f>
        <v>14565</v>
      </c>
      <c r="P1378" s="567">
        <f t="shared" si="67"/>
        <v>23693611.448240794</v>
      </c>
    </row>
    <row r="1381" spans="1:16" ht="15.75" x14ac:dyDescent="0.25">
      <c r="A1381" s="568" t="s">
        <v>1757</v>
      </c>
      <c r="B1381" s="568"/>
      <c r="C1381" s="568"/>
      <c r="D1381" s="568"/>
      <c r="E1381" s="568"/>
      <c r="F1381" s="568"/>
      <c r="G1381" s="568"/>
      <c r="H1381" s="568"/>
      <c r="I1381" s="568"/>
    </row>
  </sheetData>
  <mergeCells count="191">
    <mergeCell ref="A1378:D1378"/>
    <mergeCell ref="A1356:D1356"/>
    <mergeCell ref="E1356:P1356"/>
    <mergeCell ref="B1357:D1357"/>
    <mergeCell ref="A1376:D1376"/>
    <mergeCell ref="A1377:D1377"/>
    <mergeCell ref="E1377:P1377"/>
    <mergeCell ref="B904:D904"/>
    <mergeCell ref="A1340:D1340"/>
    <mergeCell ref="A1341:D1341"/>
    <mergeCell ref="E1341:P1341"/>
    <mergeCell ref="B1352:D1352"/>
    <mergeCell ref="A1355:D1355"/>
    <mergeCell ref="F902:G902"/>
    <mergeCell ref="H902:I902"/>
    <mergeCell ref="J902:K902"/>
    <mergeCell ref="L902:M902"/>
    <mergeCell ref="N902:O902"/>
    <mergeCell ref="P902:P903"/>
    <mergeCell ref="A897:O897"/>
    <mergeCell ref="A898:O898"/>
    <mergeCell ref="A899:O899"/>
    <mergeCell ref="A900:F900"/>
    <mergeCell ref="A901:O901"/>
    <mergeCell ref="A902:A903"/>
    <mergeCell ref="B902:B903"/>
    <mergeCell ref="C902:C903"/>
    <mergeCell ref="D902:D903"/>
    <mergeCell ref="E902:E903"/>
    <mergeCell ref="F696:G696"/>
    <mergeCell ref="H696:I696"/>
    <mergeCell ref="J696:K696"/>
    <mergeCell ref="L696:M696"/>
    <mergeCell ref="N696:O696"/>
    <mergeCell ref="F896:I896"/>
    <mergeCell ref="A693:E693"/>
    <mergeCell ref="A694:E694"/>
    <mergeCell ref="A696:A697"/>
    <mergeCell ref="B696:B697"/>
    <mergeCell ref="C696:C697"/>
    <mergeCell ref="D696:D697"/>
    <mergeCell ref="E696:E697"/>
    <mergeCell ref="H609:I609"/>
    <mergeCell ref="J609:K609"/>
    <mergeCell ref="L609:M609"/>
    <mergeCell ref="N609:O609"/>
    <mergeCell ref="A690:E690"/>
    <mergeCell ref="A691:E691"/>
    <mergeCell ref="H691:O692"/>
    <mergeCell ref="A692:E692"/>
    <mergeCell ref="N553:O553"/>
    <mergeCell ref="P553:P554"/>
    <mergeCell ref="A601:F601"/>
    <mergeCell ref="A603:O603"/>
    <mergeCell ref="A609:A610"/>
    <mergeCell ref="B609:B610"/>
    <mergeCell ref="C609:C610"/>
    <mergeCell ref="D609:D610"/>
    <mergeCell ref="E609:E610"/>
    <mergeCell ref="F609:G609"/>
    <mergeCell ref="A552:P552"/>
    <mergeCell ref="A553:A554"/>
    <mergeCell ref="B553:B554"/>
    <mergeCell ref="C553:C554"/>
    <mergeCell ref="D553:D554"/>
    <mergeCell ref="E553:E554"/>
    <mergeCell ref="F553:G553"/>
    <mergeCell ref="H553:I553"/>
    <mergeCell ref="J553:K553"/>
    <mergeCell ref="L553:M553"/>
    <mergeCell ref="L435:M435"/>
    <mergeCell ref="N435:O435"/>
    <mergeCell ref="P435:P436"/>
    <mergeCell ref="B549:F549"/>
    <mergeCell ref="B550:F550"/>
    <mergeCell ref="G550:P550"/>
    <mergeCell ref="A428:D428"/>
    <mergeCell ref="A434:O434"/>
    <mergeCell ref="A435:A436"/>
    <mergeCell ref="B435:B436"/>
    <mergeCell ref="C435:C436"/>
    <mergeCell ref="D435:D436"/>
    <mergeCell ref="E435:E436"/>
    <mergeCell ref="F435:G435"/>
    <mergeCell ref="H435:I435"/>
    <mergeCell ref="J435:K435"/>
    <mergeCell ref="A394:C394"/>
    <mergeCell ref="A395:C395"/>
    <mergeCell ref="G395:O395"/>
    <mergeCell ref="A426:C426"/>
    <mergeCell ref="A427:C427"/>
    <mergeCell ref="G427:O427"/>
    <mergeCell ref="H286:I286"/>
    <mergeCell ref="J286:K286"/>
    <mergeCell ref="L286:M286"/>
    <mergeCell ref="N286:O286"/>
    <mergeCell ref="P286:P287"/>
    <mergeCell ref="B288:C288"/>
    <mergeCell ref="A286:A287"/>
    <mergeCell ref="B286:B287"/>
    <mergeCell ref="C286:C287"/>
    <mergeCell ref="D286:D287"/>
    <mergeCell ref="E286:E287"/>
    <mergeCell ref="F286:G286"/>
    <mergeCell ref="L261:M261"/>
    <mergeCell ref="N261:O261"/>
    <mergeCell ref="A282:O282"/>
    <mergeCell ref="A283:O283"/>
    <mergeCell ref="A284:F284"/>
    <mergeCell ref="A285:O285"/>
    <mergeCell ref="A259:O259"/>
    <mergeCell ref="A260:O260"/>
    <mergeCell ref="A261:A262"/>
    <mergeCell ref="B261:B262"/>
    <mergeCell ref="C261:C262"/>
    <mergeCell ref="D261:D262"/>
    <mergeCell ref="E261:E262"/>
    <mergeCell ref="F261:G261"/>
    <mergeCell ref="H261:I261"/>
    <mergeCell ref="J261:K261"/>
    <mergeCell ref="L234:M234"/>
    <mergeCell ref="C254:D254"/>
    <mergeCell ref="E254:F254"/>
    <mergeCell ref="A256:O256"/>
    <mergeCell ref="A257:C257"/>
    <mergeCell ref="A258:O258"/>
    <mergeCell ref="A229:I229"/>
    <mergeCell ref="A233:D233"/>
    <mergeCell ref="E234:E235"/>
    <mergeCell ref="F234:G234"/>
    <mergeCell ref="H234:I234"/>
    <mergeCell ref="J234:K234"/>
    <mergeCell ref="H188:I188"/>
    <mergeCell ref="J188:K188"/>
    <mergeCell ref="L188:M188"/>
    <mergeCell ref="N188:O188"/>
    <mergeCell ref="A227:F227"/>
    <mergeCell ref="H227:I227"/>
    <mergeCell ref="J227:K227"/>
    <mergeCell ref="A188:A189"/>
    <mergeCell ref="B188:B189"/>
    <mergeCell ref="C188:C189"/>
    <mergeCell ref="D188:D189"/>
    <mergeCell ref="E188:E189"/>
    <mergeCell ref="F188:G188"/>
    <mergeCell ref="E176:F176"/>
    <mergeCell ref="A178:O178"/>
    <mergeCell ref="A180:O180"/>
    <mergeCell ref="A182:O182"/>
    <mergeCell ref="A184:O184"/>
    <mergeCell ref="A186:O186"/>
    <mergeCell ref="F172:G172"/>
    <mergeCell ref="H172:I172"/>
    <mergeCell ref="J172:K172"/>
    <mergeCell ref="L172:M172"/>
    <mergeCell ref="N172:O172"/>
    <mergeCell ref="P172:P173"/>
    <mergeCell ref="A171:E171"/>
    <mergeCell ref="A172:A173"/>
    <mergeCell ref="B172:B173"/>
    <mergeCell ref="C172:C173"/>
    <mergeCell ref="D172:D173"/>
    <mergeCell ref="E172:E173"/>
    <mergeCell ref="H154:I154"/>
    <mergeCell ref="J154:K154"/>
    <mergeCell ref="L154:M154"/>
    <mergeCell ref="N154:O154"/>
    <mergeCell ref="P154:P155"/>
    <mergeCell ref="A170:O170"/>
    <mergeCell ref="A154:A155"/>
    <mergeCell ref="B154:B155"/>
    <mergeCell ref="C154:C155"/>
    <mergeCell ref="D154:D155"/>
    <mergeCell ref="E154:E155"/>
    <mergeCell ref="F154:G154"/>
    <mergeCell ref="H5:I5"/>
    <mergeCell ref="J5:K5"/>
    <mergeCell ref="L5:M5"/>
    <mergeCell ref="N5:O5"/>
    <mergeCell ref="P5:P6"/>
    <mergeCell ref="C149:I149"/>
    <mergeCell ref="A1:D1"/>
    <mergeCell ref="E1:N1"/>
    <mergeCell ref="A2:P2"/>
    <mergeCell ref="A4:P4"/>
    <mergeCell ref="A5:A6"/>
    <mergeCell ref="B5:B6"/>
    <mergeCell ref="C5:C6"/>
    <mergeCell ref="D5:D6"/>
    <mergeCell ref="E5:E6"/>
    <mergeCell ref="F5:G5"/>
  </mergeCells>
  <conditionalFormatting sqref="B611:B657">
    <cfRule type="cellIs" dxfId="2" priority="2" operator="equal">
      <formula>II5I501004</formula>
    </cfRule>
    <cfRule type="cellIs" dxfId="1" priority="3" operator="equal">
      <formula>II5I501004</formula>
    </cfRule>
  </conditionalFormatting>
  <conditionalFormatting sqref="N641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compiled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2026-05-05T12:10:02Z</dcterms:modified>
</cp:coreProperties>
</file>