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040"/>
  </bookViews>
  <sheets>
    <sheet name="Sheet1" sheetId="1" r:id="rId1"/>
  </sheets>
  <definedNames>
    <definedName name="_xlnm.Print_Area" localSheetId="0">Sheet1!$A$1:$P$483</definedName>
  </definedNames>
  <calcPr calcId="144525"/>
</workbook>
</file>

<file path=xl/calcChain.xml><?xml version="1.0" encoding="utf-8"?>
<calcChain xmlns="http://schemas.openxmlformats.org/spreadsheetml/2006/main">
  <c r="K1619" i="1" l="1"/>
  <c r="I1619" i="1"/>
  <c r="O1618" i="1"/>
  <c r="P1618" i="1" s="1"/>
  <c r="O1617" i="1"/>
  <c r="P1617" i="1" s="1"/>
  <c r="O1616" i="1"/>
  <c r="P1616" i="1" s="1"/>
  <c r="O1615" i="1"/>
  <c r="P1615" i="1" s="1"/>
  <c r="O1614" i="1"/>
  <c r="P1614" i="1" s="1"/>
  <c r="O1613" i="1"/>
  <c r="P1613" i="1" s="1"/>
  <c r="O1612" i="1"/>
  <c r="P1612" i="1" s="1"/>
  <c r="O1611" i="1"/>
  <c r="P1611" i="1" s="1"/>
  <c r="O1610" i="1"/>
  <c r="P1610" i="1" s="1"/>
  <c r="O1609" i="1"/>
  <c r="P1609" i="1" s="1"/>
  <c r="O1608" i="1"/>
  <c r="P1608" i="1" s="1"/>
  <c r="O1607" i="1"/>
  <c r="P1607" i="1" s="1"/>
  <c r="O1606" i="1"/>
  <c r="P1606" i="1" s="1"/>
  <c r="O1605" i="1"/>
  <c r="P1605" i="1" s="1"/>
  <c r="O1604" i="1"/>
  <c r="P1604" i="1" s="1"/>
  <c r="O1603" i="1"/>
  <c r="P1603" i="1" s="1"/>
  <c r="O1602" i="1"/>
  <c r="P1602" i="1" s="1"/>
  <c r="O1601" i="1"/>
  <c r="P1601" i="1" s="1"/>
  <c r="O1600" i="1"/>
  <c r="P1600" i="1" s="1"/>
  <c r="O1599" i="1"/>
  <c r="P1599" i="1" s="1"/>
  <c r="O1598" i="1"/>
  <c r="P1598" i="1" s="1"/>
  <c r="O1597" i="1"/>
  <c r="P1597" i="1" s="1"/>
  <c r="O1596" i="1"/>
  <c r="P1596" i="1" s="1"/>
  <c r="P1595" i="1"/>
  <c r="O1595" i="1"/>
  <c r="O1594" i="1"/>
  <c r="P1594" i="1" s="1"/>
  <c r="P1593" i="1"/>
  <c r="O1593" i="1"/>
  <c r="O1592" i="1"/>
  <c r="P1592" i="1" s="1"/>
  <c r="P1591" i="1"/>
  <c r="O1591" i="1"/>
  <c r="O1590" i="1"/>
  <c r="P1590" i="1" s="1"/>
  <c r="P1589" i="1"/>
  <c r="O1589" i="1"/>
  <c r="O1588" i="1"/>
  <c r="P1588" i="1" s="1"/>
  <c r="P1587" i="1"/>
  <c r="O1587" i="1"/>
  <c r="O1586" i="1"/>
  <c r="P1586" i="1" s="1"/>
  <c r="P1585" i="1"/>
  <c r="O1585" i="1"/>
  <c r="O1584" i="1"/>
  <c r="P1584" i="1" s="1"/>
  <c r="P1583" i="1"/>
  <c r="O1583" i="1"/>
  <c r="O1582" i="1"/>
  <c r="P1582" i="1" s="1"/>
  <c r="P1581" i="1"/>
  <c r="O1581" i="1"/>
  <c r="O1580" i="1"/>
  <c r="P1580" i="1" s="1"/>
  <c r="P1579" i="1"/>
  <c r="O1579" i="1"/>
  <c r="O1578" i="1"/>
  <c r="P1578" i="1" s="1"/>
  <c r="P1577" i="1"/>
  <c r="O1577" i="1"/>
  <c r="O1576" i="1"/>
  <c r="P1576" i="1" s="1"/>
  <c r="P1575" i="1"/>
  <c r="O1575" i="1"/>
  <c r="O1574" i="1"/>
  <c r="P1574" i="1" s="1"/>
  <c r="P1573" i="1"/>
  <c r="O1573" i="1"/>
  <c r="O1572" i="1"/>
  <c r="P1572" i="1" s="1"/>
  <c r="P1571" i="1"/>
  <c r="O1571" i="1"/>
  <c r="O1570" i="1"/>
  <c r="P1570" i="1" s="1"/>
  <c r="P1569" i="1"/>
  <c r="O1569" i="1"/>
  <c r="O1568" i="1"/>
  <c r="P1568" i="1" s="1"/>
  <c r="P1567" i="1"/>
  <c r="O1567" i="1"/>
  <c r="O1566" i="1"/>
  <c r="P1566" i="1" s="1"/>
  <c r="P1565" i="1"/>
  <c r="O1565" i="1"/>
  <c r="O1564" i="1"/>
  <c r="P1564" i="1" s="1"/>
  <c r="P1563" i="1"/>
  <c r="O1563" i="1"/>
  <c r="O1562" i="1"/>
  <c r="P1562" i="1" s="1"/>
  <c r="P1561" i="1"/>
  <c r="O1561" i="1"/>
  <c r="O1560" i="1"/>
  <c r="P1560" i="1" s="1"/>
  <c r="P1559" i="1"/>
  <c r="O1559" i="1"/>
  <c r="O1558" i="1"/>
  <c r="P1558" i="1" s="1"/>
  <c r="P1557" i="1"/>
  <c r="O1557" i="1"/>
  <c r="O1556" i="1"/>
  <c r="P1556" i="1" s="1"/>
  <c r="P1555" i="1"/>
  <c r="O1555" i="1"/>
  <c r="O1554" i="1"/>
  <c r="P1554" i="1" s="1"/>
  <c r="P1553" i="1"/>
  <c r="O1553" i="1"/>
  <c r="P1552" i="1"/>
  <c r="O1552" i="1"/>
  <c r="P1551" i="1"/>
  <c r="O1551" i="1"/>
  <c r="P1550" i="1"/>
  <c r="O1550" i="1"/>
  <c r="P1549" i="1"/>
  <c r="O1549" i="1"/>
  <c r="P1548" i="1"/>
  <c r="O1548" i="1"/>
  <c r="P1547" i="1"/>
  <c r="O1547" i="1"/>
  <c r="P1546" i="1"/>
  <c r="O1546" i="1"/>
  <c r="O1619" i="1" s="1"/>
  <c r="P1545" i="1"/>
  <c r="M1545" i="1"/>
  <c r="P1544" i="1"/>
  <c r="M1544" i="1"/>
  <c r="P1543" i="1"/>
  <c r="M1543" i="1"/>
  <c r="P1542" i="1"/>
  <c r="M1542" i="1"/>
  <c r="P1541" i="1"/>
  <c r="M1541" i="1"/>
  <c r="P1540" i="1"/>
  <c r="M1540" i="1"/>
  <c r="P1539" i="1"/>
  <c r="M1539" i="1"/>
  <c r="P1538" i="1"/>
  <c r="M1538" i="1"/>
  <c r="P1537" i="1"/>
  <c r="M1537" i="1"/>
  <c r="P1536" i="1"/>
  <c r="M1536" i="1"/>
  <c r="P1535" i="1"/>
  <c r="M1535" i="1"/>
  <c r="P1534" i="1"/>
  <c r="M1534" i="1"/>
  <c r="P1533" i="1"/>
  <c r="M1533" i="1"/>
  <c r="P1532" i="1"/>
  <c r="M1532" i="1"/>
  <c r="P1531" i="1"/>
  <c r="M1531" i="1"/>
  <c r="P1530" i="1"/>
  <c r="M1530" i="1"/>
  <c r="P1529" i="1"/>
  <c r="M1529" i="1"/>
  <c r="P1528" i="1"/>
  <c r="M1528" i="1"/>
  <c r="P1527" i="1"/>
  <c r="M1527" i="1"/>
  <c r="P1526" i="1"/>
  <c r="M1526" i="1"/>
  <c r="P1525" i="1"/>
  <c r="M1525" i="1"/>
  <c r="P1524" i="1"/>
  <c r="M1524" i="1"/>
  <c r="P1523" i="1"/>
  <c r="M1523" i="1"/>
  <c r="P1522" i="1"/>
  <c r="M1522" i="1"/>
  <c r="P1521" i="1"/>
  <c r="M1521" i="1"/>
  <c r="P1520" i="1"/>
  <c r="M1520" i="1"/>
  <c r="P1519" i="1"/>
  <c r="M1519" i="1"/>
  <c r="P1518" i="1"/>
  <c r="M1518" i="1"/>
  <c r="P1517" i="1"/>
  <c r="M1517" i="1"/>
  <c r="P1516" i="1"/>
  <c r="M1516" i="1"/>
  <c r="P1515" i="1"/>
  <c r="M1515" i="1"/>
  <c r="P1514" i="1"/>
  <c r="M1514" i="1"/>
  <c r="P1513" i="1"/>
  <c r="M1513" i="1"/>
  <c r="P1512" i="1"/>
  <c r="M1512" i="1"/>
  <c r="P1511" i="1"/>
  <c r="M1511" i="1"/>
  <c r="P1510" i="1"/>
  <c r="M1510" i="1"/>
  <c r="P1509" i="1"/>
  <c r="M1509" i="1"/>
  <c r="P1508" i="1"/>
  <c r="M1508" i="1"/>
  <c r="P1507" i="1"/>
  <c r="M1507" i="1"/>
  <c r="P1506" i="1"/>
  <c r="M1506" i="1"/>
  <c r="P1505" i="1"/>
  <c r="M1505" i="1"/>
  <c r="P1504" i="1"/>
  <c r="M1504" i="1"/>
  <c r="P1503" i="1"/>
  <c r="M1503" i="1"/>
  <c r="P1502" i="1"/>
  <c r="M1502" i="1"/>
  <c r="P1501" i="1"/>
  <c r="M1501" i="1"/>
  <c r="P1500" i="1"/>
  <c r="M1500" i="1"/>
  <c r="P1499" i="1"/>
  <c r="M1499" i="1"/>
  <c r="P1498" i="1"/>
  <c r="M1498" i="1"/>
  <c r="P1497" i="1"/>
  <c r="M1497" i="1"/>
  <c r="P1496" i="1"/>
  <c r="M1496" i="1"/>
  <c r="P1495" i="1"/>
  <c r="M1495" i="1"/>
  <c r="P1494" i="1"/>
  <c r="M1494" i="1"/>
  <c r="P1493" i="1"/>
  <c r="M1493" i="1"/>
  <c r="P1492" i="1"/>
  <c r="M1492" i="1"/>
  <c r="P1491" i="1"/>
  <c r="M1491" i="1"/>
  <c r="P1490" i="1"/>
  <c r="M1490" i="1"/>
  <c r="P1489" i="1"/>
  <c r="M1489" i="1"/>
  <c r="P1488" i="1"/>
  <c r="M1488" i="1"/>
  <c r="P1487" i="1"/>
  <c r="M1487" i="1"/>
  <c r="P1486" i="1"/>
  <c r="M1486" i="1"/>
  <c r="P1485" i="1"/>
  <c r="M1485" i="1"/>
  <c r="P1484" i="1"/>
  <c r="M1484" i="1"/>
  <c r="P1483" i="1"/>
  <c r="M1483" i="1"/>
  <c r="P1482" i="1"/>
  <c r="M1482" i="1"/>
  <c r="P1481" i="1"/>
  <c r="M1481" i="1"/>
  <c r="P1480" i="1"/>
  <c r="M1480" i="1"/>
  <c r="P1479" i="1"/>
  <c r="M1479" i="1"/>
  <c r="P1478" i="1"/>
  <c r="M1478" i="1"/>
  <c r="P1477" i="1"/>
  <c r="M1477" i="1"/>
  <c r="P1476" i="1"/>
  <c r="M1476" i="1"/>
  <c r="P1475" i="1"/>
  <c r="M1475" i="1"/>
  <c r="P1474" i="1"/>
  <c r="M1474" i="1"/>
  <c r="P1473" i="1"/>
  <c r="M1473" i="1"/>
  <c r="P1472" i="1"/>
  <c r="M1472" i="1"/>
  <c r="P1471" i="1"/>
  <c r="M1471" i="1"/>
  <c r="P1470" i="1"/>
  <c r="M1470" i="1"/>
  <c r="P1469" i="1"/>
  <c r="M1469" i="1"/>
  <c r="P1468" i="1"/>
  <c r="M1468" i="1"/>
  <c r="P1467" i="1"/>
  <c r="M1467" i="1"/>
  <c r="P1466" i="1"/>
  <c r="M1466" i="1"/>
  <c r="P1465" i="1"/>
  <c r="M1465" i="1"/>
  <c r="P1464" i="1"/>
  <c r="M1464" i="1"/>
  <c r="P1463" i="1"/>
  <c r="M1463" i="1"/>
  <c r="P1462" i="1"/>
  <c r="M1462" i="1"/>
  <c r="P1461" i="1"/>
  <c r="M1461" i="1"/>
  <c r="P1460" i="1"/>
  <c r="M1460" i="1"/>
  <c r="P1459" i="1"/>
  <c r="M1459" i="1"/>
  <c r="P1458" i="1"/>
  <c r="M1458" i="1"/>
  <c r="P1457" i="1"/>
  <c r="M1457" i="1"/>
  <c r="P1456" i="1"/>
  <c r="M1456" i="1"/>
  <c r="P1455" i="1"/>
  <c r="M1455" i="1"/>
  <c r="P1454" i="1"/>
  <c r="M1454" i="1"/>
  <c r="P1453" i="1"/>
  <c r="M1453" i="1"/>
  <c r="P1452" i="1"/>
  <c r="M1452" i="1"/>
  <c r="P1451" i="1"/>
  <c r="M1451" i="1"/>
  <c r="P1450" i="1"/>
  <c r="M1450" i="1"/>
  <c r="P1449" i="1"/>
  <c r="M1449" i="1"/>
  <c r="P1448" i="1"/>
  <c r="M1448" i="1"/>
  <c r="P1447" i="1"/>
  <c r="M1447" i="1"/>
  <c r="M1619" i="1" s="1"/>
  <c r="P1446" i="1"/>
  <c r="G1446" i="1"/>
  <c r="P1445" i="1"/>
  <c r="G1445" i="1"/>
  <c r="P1444" i="1"/>
  <c r="G1444" i="1"/>
  <c r="P1443" i="1"/>
  <c r="G1443" i="1"/>
  <c r="P1442" i="1"/>
  <c r="G1442" i="1"/>
  <c r="P1441" i="1"/>
  <c r="G1441" i="1"/>
  <c r="P1440" i="1"/>
  <c r="G1440" i="1"/>
  <c r="P1439" i="1"/>
  <c r="G1439" i="1"/>
  <c r="P1438" i="1"/>
  <c r="G1438" i="1"/>
  <c r="P1437" i="1"/>
  <c r="G1437" i="1"/>
  <c r="P1436" i="1"/>
  <c r="G1436" i="1"/>
  <c r="P1435" i="1"/>
  <c r="G1435" i="1"/>
  <c r="P1434" i="1"/>
  <c r="G1434" i="1"/>
  <c r="P1433" i="1"/>
  <c r="G1433" i="1"/>
  <c r="P1432" i="1"/>
  <c r="G1432" i="1"/>
  <c r="P1431" i="1"/>
  <c r="G1431" i="1"/>
  <c r="P1430" i="1"/>
  <c r="G1430" i="1"/>
  <c r="P1429" i="1"/>
  <c r="G1429" i="1"/>
  <c r="P1428" i="1"/>
  <c r="G1428" i="1"/>
  <c r="P1427" i="1"/>
  <c r="G1427" i="1"/>
  <c r="P1426" i="1"/>
  <c r="G1426" i="1"/>
  <c r="P1425" i="1"/>
  <c r="G1425" i="1"/>
  <c r="P1424" i="1"/>
  <c r="G1424" i="1"/>
  <c r="P1423" i="1"/>
  <c r="G1423" i="1"/>
  <c r="P1422" i="1"/>
  <c r="G1422" i="1"/>
  <c r="P1421" i="1"/>
  <c r="G1421" i="1"/>
  <c r="P1420" i="1"/>
  <c r="G1420" i="1"/>
  <c r="P1419" i="1"/>
  <c r="G1419" i="1"/>
  <c r="P1418" i="1"/>
  <c r="G1418" i="1"/>
  <c r="P1417" i="1"/>
  <c r="G1417" i="1"/>
  <c r="P1416" i="1"/>
  <c r="G1416" i="1"/>
  <c r="P1415" i="1"/>
  <c r="G1415" i="1"/>
  <c r="P1414" i="1"/>
  <c r="G1414" i="1"/>
  <c r="P1413" i="1"/>
  <c r="G1413" i="1"/>
  <c r="P1412" i="1"/>
  <c r="G1412" i="1"/>
  <c r="P1411" i="1"/>
  <c r="G1411" i="1"/>
  <c r="P1410" i="1"/>
  <c r="G1410" i="1"/>
  <c r="P1409" i="1"/>
  <c r="G1409" i="1"/>
  <c r="P1408" i="1"/>
  <c r="G1408" i="1"/>
  <c r="P1407" i="1"/>
  <c r="G1407" i="1"/>
  <c r="P1406" i="1"/>
  <c r="G1406" i="1"/>
  <c r="P1405" i="1"/>
  <c r="G1405" i="1"/>
  <c r="P1404" i="1"/>
  <c r="G1404" i="1"/>
  <c r="P1403" i="1"/>
  <c r="G1403" i="1"/>
  <c r="P1402" i="1"/>
  <c r="G1402" i="1"/>
  <c r="P1401" i="1"/>
  <c r="G1401" i="1"/>
  <c r="P1400" i="1"/>
  <c r="G1400" i="1"/>
  <c r="P1399" i="1"/>
  <c r="G1399" i="1"/>
  <c r="P1398" i="1"/>
  <c r="G1398" i="1"/>
  <c r="P1397" i="1"/>
  <c r="G1397" i="1"/>
  <c r="P1396" i="1"/>
  <c r="G1396" i="1"/>
  <c r="P1395" i="1"/>
  <c r="G1395" i="1"/>
  <c r="P1394" i="1"/>
  <c r="G1394" i="1"/>
  <c r="P1393" i="1"/>
  <c r="G1393" i="1"/>
  <c r="P1392" i="1"/>
  <c r="G1392" i="1"/>
  <c r="P1391" i="1"/>
  <c r="G1391" i="1"/>
  <c r="P1390" i="1"/>
  <c r="G1390" i="1"/>
  <c r="P1389" i="1"/>
  <c r="G1389" i="1"/>
  <c r="P1388" i="1"/>
  <c r="G1388" i="1"/>
  <c r="P1387" i="1"/>
  <c r="G1387" i="1"/>
  <c r="P1386" i="1"/>
  <c r="G1386" i="1"/>
  <c r="P1385" i="1"/>
  <c r="G1385" i="1"/>
  <c r="P1384" i="1"/>
  <c r="G1384" i="1"/>
  <c r="P1383" i="1"/>
  <c r="G1383" i="1"/>
  <c r="P1382" i="1"/>
  <c r="G1382" i="1"/>
  <c r="P1381" i="1"/>
  <c r="G1381" i="1"/>
  <c r="P1380" i="1"/>
  <c r="G1380" i="1"/>
  <c r="P1379" i="1"/>
  <c r="G1379" i="1"/>
  <c r="P1378" i="1"/>
  <c r="G1378" i="1"/>
  <c r="P1377" i="1"/>
  <c r="G1377" i="1"/>
  <c r="P1376" i="1"/>
  <c r="G1376" i="1"/>
  <c r="P1375" i="1"/>
  <c r="G1375" i="1"/>
  <c r="P1374" i="1"/>
  <c r="G1374" i="1"/>
  <c r="P1373" i="1"/>
  <c r="G1373" i="1"/>
  <c r="P1372" i="1"/>
  <c r="G1372" i="1"/>
  <c r="P1371" i="1"/>
  <c r="G1371" i="1"/>
  <c r="P1370" i="1"/>
  <c r="G1370" i="1"/>
  <c r="P1369" i="1"/>
  <c r="G1369" i="1"/>
  <c r="P1368" i="1"/>
  <c r="G1368" i="1"/>
  <c r="P1367" i="1"/>
  <c r="G1367" i="1"/>
  <c r="P1366" i="1"/>
  <c r="G1366" i="1"/>
  <c r="P1365" i="1"/>
  <c r="G1365" i="1"/>
  <c r="P1364" i="1"/>
  <c r="G1364" i="1"/>
  <c r="P1363" i="1"/>
  <c r="G1363" i="1"/>
  <c r="P1362" i="1"/>
  <c r="G1362" i="1"/>
  <c r="P1361" i="1"/>
  <c r="G1361" i="1"/>
  <c r="P1360" i="1"/>
  <c r="G1360" i="1"/>
  <c r="P1359" i="1"/>
  <c r="G1359" i="1"/>
  <c r="P1358" i="1"/>
  <c r="G1358" i="1"/>
  <c r="P1357" i="1"/>
  <c r="G1357" i="1"/>
  <c r="P1356" i="1"/>
  <c r="G1356" i="1"/>
  <c r="P1355" i="1"/>
  <c r="G1355" i="1"/>
  <c r="P1354" i="1"/>
  <c r="G1354" i="1"/>
  <c r="P1353" i="1"/>
  <c r="G1353" i="1"/>
  <c r="P1352" i="1"/>
  <c r="G1352" i="1"/>
  <c r="P1351" i="1"/>
  <c r="G1351" i="1"/>
  <c r="P1350" i="1"/>
  <c r="G1350" i="1"/>
  <c r="P1349" i="1"/>
  <c r="G1349" i="1"/>
  <c r="P1348" i="1"/>
  <c r="G1348" i="1"/>
  <c r="P1347" i="1"/>
  <c r="G1347" i="1"/>
  <c r="P1346" i="1"/>
  <c r="G1346" i="1"/>
  <c r="P1345" i="1"/>
  <c r="G1345" i="1"/>
  <c r="P1344" i="1"/>
  <c r="G1344" i="1"/>
  <c r="P1343" i="1"/>
  <c r="G1343" i="1"/>
  <c r="P1342" i="1"/>
  <c r="G1342" i="1"/>
  <c r="P1341" i="1"/>
  <c r="G1341" i="1"/>
  <c r="P1340" i="1"/>
  <c r="G1340" i="1"/>
  <c r="P1339" i="1"/>
  <c r="G1339" i="1"/>
  <c r="P1338" i="1"/>
  <c r="G1338" i="1"/>
  <c r="P1337" i="1"/>
  <c r="G1337" i="1"/>
  <c r="P1336" i="1"/>
  <c r="G1336" i="1"/>
  <c r="P1335" i="1"/>
  <c r="G1335" i="1"/>
  <c r="P1334" i="1"/>
  <c r="G1334" i="1"/>
  <c r="P1333" i="1"/>
  <c r="G1333" i="1"/>
  <c r="P1332" i="1"/>
  <c r="G1332" i="1"/>
  <c r="P1331" i="1"/>
  <c r="G1331" i="1"/>
  <c r="P1330" i="1"/>
  <c r="G1330" i="1"/>
  <c r="P1329" i="1"/>
  <c r="G1329" i="1"/>
  <c r="P1328" i="1"/>
  <c r="G1328" i="1"/>
  <c r="P1327" i="1"/>
  <c r="G1327" i="1"/>
  <c r="P1326" i="1"/>
  <c r="G1326" i="1"/>
  <c r="P1325" i="1"/>
  <c r="G1325" i="1"/>
  <c r="P1324" i="1"/>
  <c r="G1324" i="1"/>
  <c r="P1323" i="1"/>
  <c r="G1323" i="1"/>
  <c r="P1322" i="1"/>
  <c r="G1322" i="1"/>
  <c r="P1321" i="1"/>
  <c r="G1321" i="1"/>
  <c r="P1320" i="1"/>
  <c r="G1320" i="1"/>
  <c r="P1319" i="1"/>
  <c r="G1319" i="1"/>
  <c r="P1318" i="1"/>
  <c r="G1318" i="1"/>
  <c r="P1317" i="1"/>
  <c r="G1317" i="1"/>
  <c r="P1316" i="1"/>
  <c r="G1316" i="1"/>
  <c r="P1315" i="1"/>
  <c r="G1315" i="1"/>
  <c r="P1314" i="1"/>
  <c r="G1314" i="1"/>
  <c r="P1313" i="1"/>
  <c r="G1313" i="1"/>
  <c r="P1312" i="1"/>
  <c r="G1312" i="1"/>
  <c r="P1311" i="1"/>
  <c r="G1311" i="1"/>
  <c r="P1310" i="1"/>
  <c r="G1310" i="1"/>
  <c r="P1309" i="1"/>
  <c r="G1309" i="1"/>
  <c r="P1308" i="1"/>
  <c r="G1308" i="1"/>
  <c r="P1307" i="1"/>
  <c r="G1307" i="1"/>
  <c r="P1306" i="1"/>
  <c r="G1306" i="1"/>
  <c r="P1305" i="1"/>
  <c r="G1305" i="1"/>
  <c r="P1304" i="1"/>
  <c r="G1304" i="1"/>
  <c r="P1303" i="1"/>
  <c r="G1303" i="1"/>
  <c r="P1302" i="1"/>
  <c r="G1302" i="1"/>
  <c r="P1301" i="1"/>
  <c r="G1301" i="1"/>
  <c r="P1300" i="1"/>
  <c r="G1300" i="1"/>
  <c r="P1299" i="1"/>
  <c r="G1299" i="1"/>
  <c r="P1298" i="1"/>
  <c r="G1298" i="1"/>
  <c r="P1297" i="1"/>
  <c r="G1297" i="1"/>
  <c r="P1296" i="1"/>
  <c r="G1296" i="1"/>
  <c r="P1295" i="1"/>
  <c r="G1295" i="1"/>
  <c r="P1294" i="1"/>
  <c r="G1294" i="1"/>
  <c r="P1293" i="1"/>
  <c r="G1293" i="1"/>
  <c r="P1292" i="1"/>
  <c r="G1292" i="1"/>
  <c r="P1291" i="1"/>
  <c r="G1291" i="1"/>
  <c r="P1290" i="1"/>
  <c r="G1290" i="1"/>
  <c r="P1289" i="1"/>
  <c r="G1289" i="1"/>
  <c r="P1288" i="1"/>
  <c r="G1288" i="1"/>
  <c r="P1287" i="1"/>
  <c r="G1287" i="1"/>
  <c r="P1286" i="1"/>
  <c r="G1286" i="1"/>
  <c r="P1285" i="1"/>
  <c r="G1285" i="1"/>
  <c r="P1284" i="1"/>
  <c r="G1284" i="1"/>
  <c r="P1283" i="1"/>
  <c r="G1283" i="1"/>
  <c r="P1282" i="1"/>
  <c r="G1282" i="1"/>
  <c r="P1281" i="1"/>
  <c r="G1281" i="1"/>
  <c r="P1280" i="1"/>
  <c r="G1280" i="1"/>
  <c r="P1279" i="1"/>
  <c r="G1279" i="1"/>
  <c r="P1278" i="1"/>
  <c r="G1278" i="1"/>
  <c r="P1277" i="1"/>
  <c r="G1277" i="1"/>
  <c r="P1276" i="1"/>
  <c r="G1276" i="1"/>
  <c r="P1275" i="1"/>
  <c r="G1275" i="1"/>
  <c r="P1274" i="1"/>
  <c r="G1274" i="1"/>
  <c r="P1273" i="1"/>
  <c r="G1273" i="1"/>
  <c r="P1272" i="1"/>
  <c r="G1272" i="1"/>
  <c r="P1271" i="1"/>
  <c r="G1271" i="1"/>
  <c r="P1270" i="1"/>
  <c r="G1270" i="1"/>
  <c r="P1269" i="1"/>
  <c r="G1269" i="1"/>
  <c r="P1268" i="1"/>
  <c r="G1268" i="1"/>
  <c r="P1267" i="1"/>
  <c r="G1267" i="1"/>
  <c r="P1266" i="1"/>
  <c r="G1266" i="1"/>
  <c r="P1265" i="1"/>
  <c r="G1265" i="1"/>
  <c r="P1264" i="1"/>
  <c r="G1264" i="1"/>
  <c r="P1263" i="1"/>
  <c r="G1263" i="1"/>
  <c r="P1262" i="1"/>
  <c r="G1262" i="1"/>
  <c r="P1261" i="1"/>
  <c r="G1261" i="1"/>
  <c r="P1260" i="1"/>
  <c r="G1260" i="1"/>
  <c r="P1259" i="1"/>
  <c r="G1259" i="1"/>
  <c r="P1258" i="1"/>
  <c r="G1258" i="1"/>
  <c r="P1257" i="1"/>
  <c r="G1257" i="1"/>
  <c r="P1256" i="1"/>
  <c r="G1256" i="1"/>
  <c r="P1255" i="1"/>
  <c r="G1255" i="1"/>
  <c r="P1254" i="1"/>
  <c r="G1254" i="1"/>
  <c r="P1253" i="1"/>
  <c r="G1253" i="1"/>
  <c r="P1252" i="1"/>
  <c r="G1252" i="1"/>
  <c r="P1251" i="1"/>
  <c r="G1251" i="1"/>
  <c r="P1250" i="1"/>
  <c r="G1250" i="1"/>
  <c r="P1249" i="1"/>
  <c r="G1249" i="1"/>
  <c r="P1248" i="1"/>
  <c r="G1248" i="1"/>
  <c r="P1247" i="1"/>
  <c r="G1247" i="1"/>
  <c r="P1246" i="1"/>
  <c r="G1246" i="1"/>
  <c r="P1245" i="1"/>
  <c r="G1245" i="1"/>
  <c r="P1244" i="1"/>
  <c r="G1244" i="1"/>
  <c r="P1243" i="1"/>
  <c r="G1243" i="1"/>
  <c r="P1242" i="1"/>
  <c r="G1242" i="1"/>
  <c r="P1241" i="1"/>
  <c r="G1241" i="1"/>
  <c r="P1240" i="1"/>
  <c r="G1240" i="1"/>
  <c r="P1239" i="1"/>
  <c r="G1239" i="1"/>
  <c r="P1238" i="1"/>
  <c r="G1238" i="1"/>
  <c r="P1237" i="1"/>
  <c r="G1237" i="1"/>
  <c r="P1236" i="1"/>
  <c r="G1236" i="1"/>
  <c r="P1235" i="1"/>
  <c r="G1235" i="1"/>
  <c r="P1234" i="1"/>
  <c r="G1234" i="1"/>
  <c r="P1233" i="1"/>
  <c r="G1233" i="1"/>
  <c r="P1232" i="1"/>
  <c r="G1232" i="1"/>
  <c r="P1231" i="1"/>
  <c r="G1231" i="1"/>
  <c r="P1230" i="1"/>
  <c r="G1230" i="1"/>
  <c r="P1229" i="1"/>
  <c r="G1229" i="1"/>
  <c r="P1228" i="1"/>
  <c r="G1228" i="1"/>
  <c r="P1227" i="1"/>
  <c r="G1227" i="1"/>
  <c r="P1226" i="1"/>
  <c r="G1226" i="1"/>
  <c r="P1225" i="1"/>
  <c r="G1225" i="1"/>
  <c r="P1224" i="1"/>
  <c r="G1224" i="1"/>
  <c r="P1223" i="1"/>
  <c r="G1223" i="1"/>
  <c r="P1222" i="1"/>
  <c r="G1222" i="1"/>
  <c r="P1221" i="1"/>
  <c r="G1221" i="1"/>
  <c r="P1220" i="1"/>
  <c r="G1220" i="1"/>
  <c r="P1219" i="1"/>
  <c r="G1219" i="1"/>
  <c r="P1218" i="1"/>
  <c r="G1218" i="1"/>
  <c r="P1217" i="1"/>
  <c r="G1217" i="1"/>
  <c r="P1216" i="1"/>
  <c r="G1216" i="1"/>
  <c r="P1215" i="1"/>
  <c r="G1215" i="1"/>
  <c r="P1214" i="1"/>
  <c r="G1214" i="1"/>
  <c r="P1213" i="1"/>
  <c r="G1213" i="1"/>
  <c r="P1212" i="1"/>
  <c r="G1212" i="1"/>
  <c r="P1211" i="1"/>
  <c r="G1211" i="1"/>
  <c r="P1210" i="1"/>
  <c r="G1210" i="1"/>
  <c r="P1209" i="1"/>
  <c r="G1209" i="1"/>
  <c r="P1208" i="1"/>
  <c r="G1208" i="1"/>
  <c r="P1207" i="1"/>
  <c r="G1207" i="1"/>
  <c r="P1206" i="1"/>
  <c r="G1206" i="1"/>
  <c r="P1205" i="1"/>
  <c r="G1205" i="1"/>
  <c r="P1204" i="1"/>
  <c r="G1204" i="1"/>
  <c r="P1203" i="1"/>
  <c r="G1203" i="1"/>
  <c r="P1202" i="1"/>
  <c r="G1202" i="1"/>
  <c r="P1201" i="1"/>
  <c r="G1201" i="1"/>
  <c r="P1200" i="1"/>
  <c r="G1200" i="1"/>
  <c r="P1199" i="1"/>
  <c r="G1199" i="1"/>
  <c r="P1198" i="1"/>
  <c r="G1198" i="1"/>
  <c r="P1197" i="1"/>
  <c r="G1197" i="1"/>
  <c r="P1196" i="1"/>
  <c r="G1196" i="1"/>
  <c r="P1195" i="1"/>
  <c r="G1195" i="1"/>
  <c r="P1194" i="1"/>
  <c r="G1194" i="1"/>
  <c r="P1193" i="1"/>
  <c r="G1193" i="1"/>
  <c r="P1192" i="1"/>
  <c r="G1192" i="1"/>
  <c r="P1191" i="1"/>
  <c r="G1191" i="1"/>
  <c r="P1190" i="1"/>
  <c r="G1190" i="1"/>
  <c r="P1189" i="1"/>
  <c r="G1189" i="1"/>
  <c r="P1188" i="1"/>
  <c r="G1188" i="1"/>
  <c r="P1187" i="1"/>
  <c r="G1187" i="1"/>
  <c r="P1186" i="1"/>
  <c r="G1186" i="1"/>
  <c r="P1185" i="1"/>
  <c r="G1185" i="1"/>
  <c r="P1184" i="1"/>
  <c r="G1184" i="1"/>
  <c r="P1183" i="1"/>
  <c r="G1183" i="1"/>
  <c r="P1182" i="1"/>
  <c r="G1182" i="1"/>
  <c r="P1181" i="1"/>
  <c r="G1181" i="1"/>
  <c r="P1180" i="1"/>
  <c r="G1180" i="1"/>
  <c r="P1179" i="1"/>
  <c r="G1179" i="1"/>
  <c r="P1178" i="1"/>
  <c r="G1178" i="1"/>
  <c r="P1177" i="1"/>
  <c r="G1177" i="1"/>
  <c r="P1176" i="1"/>
  <c r="G1176" i="1"/>
  <c r="P1175" i="1"/>
  <c r="G1175" i="1"/>
  <c r="P1174" i="1"/>
  <c r="G1174" i="1"/>
  <c r="P1173" i="1"/>
  <c r="G1173" i="1"/>
  <c r="P1172" i="1"/>
  <c r="G1172" i="1"/>
  <c r="P1171" i="1"/>
  <c r="G1171" i="1"/>
  <c r="P1170" i="1"/>
  <c r="G1170" i="1"/>
  <c r="P1169" i="1"/>
  <c r="G1169" i="1"/>
  <c r="P1168" i="1"/>
  <c r="G1168" i="1"/>
  <c r="P1167" i="1"/>
  <c r="G1167" i="1"/>
  <c r="P1166" i="1"/>
  <c r="G1166" i="1"/>
  <c r="P1165" i="1"/>
  <c r="G1165" i="1"/>
  <c r="P1164" i="1"/>
  <c r="G1164" i="1"/>
  <c r="P1163" i="1"/>
  <c r="G1163" i="1"/>
  <c r="P1162" i="1"/>
  <c r="G1162" i="1"/>
  <c r="P1161" i="1"/>
  <c r="G1161" i="1"/>
  <c r="P1160" i="1"/>
  <c r="G1160" i="1"/>
  <c r="P1159" i="1"/>
  <c r="G1159" i="1"/>
  <c r="P1158" i="1"/>
  <c r="G1158" i="1"/>
  <c r="P1157" i="1"/>
  <c r="G1157" i="1"/>
  <c r="P1156" i="1"/>
  <c r="G1156" i="1"/>
  <c r="P1155" i="1"/>
  <c r="G1155" i="1"/>
  <c r="P1154" i="1"/>
  <c r="G1154" i="1"/>
  <c r="P1153" i="1"/>
  <c r="G1153" i="1"/>
  <c r="P1152" i="1"/>
  <c r="G1152" i="1"/>
  <c r="P1151" i="1"/>
  <c r="G1151" i="1"/>
  <c r="P1150" i="1"/>
  <c r="G1150" i="1"/>
  <c r="P1149" i="1"/>
  <c r="G1149" i="1"/>
  <c r="P1148" i="1"/>
  <c r="G1148" i="1"/>
  <c r="P1147" i="1"/>
  <c r="G1147" i="1"/>
  <c r="P1146" i="1"/>
  <c r="G1146" i="1"/>
  <c r="P1145" i="1"/>
  <c r="G1145" i="1"/>
  <c r="P1144" i="1"/>
  <c r="G1144" i="1"/>
  <c r="P1143" i="1"/>
  <c r="G1143" i="1"/>
  <c r="P1142" i="1"/>
  <c r="G1142" i="1"/>
  <c r="P1141" i="1"/>
  <c r="G1141" i="1"/>
  <c r="P1140" i="1"/>
  <c r="G1140" i="1"/>
  <c r="P1139" i="1"/>
  <c r="G1139" i="1"/>
  <c r="P1138" i="1"/>
  <c r="G1138" i="1"/>
  <c r="P1137" i="1"/>
  <c r="G1137" i="1"/>
  <c r="P1136" i="1"/>
  <c r="G1136" i="1"/>
  <c r="P1135" i="1"/>
  <c r="G1135" i="1"/>
  <c r="P1134" i="1"/>
  <c r="G1134" i="1"/>
  <c r="P1133" i="1"/>
  <c r="G1133" i="1"/>
  <c r="P1132" i="1"/>
  <c r="G1132" i="1"/>
  <c r="P1131" i="1"/>
  <c r="G1131" i="1"/>
  <c r="P1130" i="1"/>
  <c r="G1130" i="1"/>
  <c r="P1129" i="1"/>
  <c r="G1129" i="1"/>
  <c r="P1128" i="1"/>
  <c r="G1128" i="1"/>
  <c r="P1127" i="1"/>
  <c r="G1127" i="1"/>
  <c r="P1126" i="1"/>
  <c r="G1126" i="1"/>
  <c r="P1125" i="1"/>
  <c r="G1125" i="1"/>
  <c r="P1124" i="1"/>
  <c r="G1124" i="1"/>
  <c r="P1123" i="1"/>
  <c r="G1123" i="1"/>
  <c r="P1122" i="1"/>
  <c r="G1122" i="1"/>
  <c r="P1121" i="1"/>
  <c r="G1121" i="1"/>
  <c r="P1120" i="1"/>
  <c r="G1120" i="1"/>
  <c r="P1119" i="1"/>
  <c r="G1119" i="1"/>
  <c r="P1118" i="1"/>
  <c r="G1118" i="1"/>
  <c r="P1117" i="1"/>
  <c r="G1117" i="1"/>
  <c r="P1116" i="1"/>
  <c r="G1116" i="1"/>
  <c r="G1115" i="1"/>
  <c r="P1115" i="1" s="1"/>
  <c r="G1114" i="1"/>
  <c r="P1114" i="1" s="1"/>
  <c r="G1113" i="1"/>
  <c r="P1113" i="1" s="1"/>
  <c r="G1112" i="1"/>
  <c r="P1112" i="1" s="1"/>
  <c r="G1111" i="1"/>
  <c r="P1111" i="1" s="1"/>
  <c r="G1110" i="1"/>
  <c r="P1110" i="1" s="1"/>
  <c r="G1109" i="1"/>
  <c r="P1109" i="1" s="1"/>
  <c r="G1108" i="1"/>
  <c r="P1108" i="1" s="1"/>
  <c r="G1107" i="1"/>
  <c r="P1107" i="1" s="1"/>
  <c r="G1106" i="1"/>
  <c r="P1106" i="1" s="1"/>
  <c r="G1105" i="1"/>
  <c r="P1105" i="1" s="1"/>
  <c r="G1104" i="1"/>
  <c r="P1104" i="1" s="1"/>
  <c r="G1103" i="1"/>
  <c r="G1619" i="1" s="1"/>
  <c r="P1103" i="1" l="1"/>
  <c r="P1619" i="1" s="1"/>
  <c r="G1092" i="1"/>
  <c r="G1091" i="1"/>
  <c r="G1090" i="1"/>
  <c r="G1089" i="1"/>
  <c r="G1088" i="1"/>
  <c r="G1087" i="1"/>
  <c r="G1086" i="1"/>
  <c r="G1085" i="1"/>
  <c r="G1084" i="1"/>
  <c r="G1083" i="1"/>
  <c r="G1082" i="1"/>
  <c r="G1081" i="1"/>
  <c r="G1093" i="1" s="1"/>
  <c r="G1076" i="1"/>
  <c r="G1066" i="1"/>
  <c r="G1065" i="1"/>
  <c r="G1064" i="1"/>
  <c r="I1062" i="1"/>
  <c r="I1061" i="1"/>
  <c r="G1059" i="1"/>
  <c r="G1058" i="1"/>
  <c r="G1057" i="1"/>
  <c r="G1056" i="1"/>
  <c r="G1055" i="1"/>
  <c r="G1054" i="1"/>
  <c r="G1053" i="1"/>
  <c r="G1052" i="1"/>
  <c r="G1051" i="1"/>
  <c r="G1067" i="1" s="1"/>
  <c r="H1041" i="1"/>
  <c r="G1040" i="1"/>
  <c r="P1040" i="1" s="1"/>
  <c r="P1039" i="1"/>
  <c r="G1039" i="1"/>
  <c r="G1038" i="1"/>
  <c r="P1038" i="1" s="1"/>
  <c r="P1037" i="1"/>
  <c r="G1037" i="1"/>
  <c r="G1036" i="1"/>
  <c r="P1036" i="1" s="1"/>
  <c r="P1035" i="1"/>
  <c r="G1035" i="1"/>
  <c r="G1034" i="1"/>
  <c r="P1034" i="1" s="1"/>
  <c r="P1033" i="1"/>
  <c r="G1033" i="1"/>
  <c r="G1032" i="1"/>
  <c r="P1032" i="1" s="1"/>
  <c r="P1031" i="1"/>
  <c r="G1031" i="1"/>
  <c r="G1030" i="1"/>
  <c r="P1030" i="1" s="1"/>
  <c r="P1029" i="1"/>
  <c r="G1029" i="1"/>
  <c r="G1028" i="1"/>
  <c r="P1028" i="1" s="1"/>
  <c r="P1027" i="1"/>
  <c r="G1027" i="1"/>
  <c r="G1026" i="1"/>
  <c r="P1026" i="1" s="1"/>
  <c r="P1025" i="1"/>
  <c r="G1025" i="1"/>
  <c r="G1024" i="1"/>
  <c r="P1024" i="1" s="1"/>
  <c r="G1023" i="1"/>
  <c r="P1023" i="1" s="1"/>
  <c r="M1022" i="1"/>
  <c r="P1022" i="1" s="1"/>
  <c r="M1021" i="1"/>
  <c r="L1041" i="1" s="1"/>
  <c r="G1020" i="1"/>
  <c r="P1020" i="1" s="1"/>
  <c r="P1019" i="1"/>
  <c r="P1018" i="1"/>
  <c r="G1018" i="1"/>
  <c r="P1017" i="1"/>
  <c r="G1017" i="1"/>
  <c r="P1016" i="1"/>
  <c r="G1016" i="1"/>
  <c r="P1015" i="1"/>
  <c r="G1015" i="1"/>
  <c r="P1014" i="1"/>
  <c r="G1014" i="1"/>
  <c r="P1013" i="1"/>
  <c r="G1013" i="1"/>
  <c r="P1012" i="1"/>
  <c r="G1012" i="1"/>
  <c r="P1011" i="1"/>
  <c r="G1011" i="1"/>
  <c r="G1010" i="1"/>
  <c r="P1010" i="1" s="1"/>
  <c r="P1009" i="1"/>
  <c r="O1009" i="1"/>
  <c r="G1008" i="1"/>
  <c r="P1008" i="1" s="1"/>
  <c r="P1007" i="1"/>
  <c r="G1007" i="1"/>
  <c r="G1006" i="1"/>
  <c r="P1006" i="1" s="1"/>
  <c r="P1005" i="1"/>
  <c r="G1005" i="1"/>
  <c r="G1004" i="1"/>
  <c r="P1004" i="1" s="1"/>
  <c r="P1003" i="1"/>
  <c r="G1003" i="1"/>
  <c r="G1002" i="1"/>
  <c r="P1002" i="1" s="1"/>
  <c r="P1001" i="1"/>
  <c r="G1001" i="1"/>
  <c r="G1000" i="1"/>
  <c r="P1000" i="1" s="1"/>
  <c r="P999" i="1"/>
  <c r="G999" i="1"/>
  <c r="O998" i="1"/>
  <c r="P998" i="1" s="1"/>
  <c r="P997" i="1"/>
  <c r="G997" i="1"/>
  <c r="G1041" i="1" s="1"/>
  <c r="P982" i="1"/>
  <c r="G982" i="1"/>
  <c r="P981" i="1"/>
  <c r="P983" i="1" s="1"/>
  <c r="G981" i="1"/>
  <c r="G983" i="1" s="1"/>
  <c r="G970" i="1"/>
  <c r="P970" i="1" s="1"/>
  <c r="G969" i="1"/>
  <c r="P969" i="1" s="1"/>
  <c r="G968" i="1"/>
  <c r="P968" i="1" s="1"/>
  <c r="G967" i="1"/>
  <c r="P967" i="1" s="1"/>
  <c r="G966" i="1"/>
  <c r="P966" i="1" s="1"/>
  <c r="G965" i="1"/>
  <c r="P965" i="1" s="1"/>
  <c r="G964" i="1"/>
  <c r="P964" i="1" s="1"/>
  <c r="G963" i="1"/>
  <c r="P963" i="1" s="1"/>
  <c r="G962" i="1"/>
  <c r="P962" i="1" s="1"/>
  <c r="G961" i="1"/>
  <c r="P961" i="1" s="1"/>
  <c r="G960" i="1"/>
  <c r="P960" i="1" s="1"/>
  <c r="G959" i="1"/>
  <c r="P959" i="1" s="1"/>
  <c r="P971" i="1" s="1"/>
  <c r="P948" i="1"/>
  <c r="G947" i="1"/>
  <c r="P947" i="1" s="1"/>
  <c r="G946" i="1"/>
  <c r="P946" i="1" s="1"/>
  <c r="P945" i="1"/>
  <c r="G945" i="1"/>
  <c r="G944" i="1"/>
  <c r="P944" i="1" s="1"/>
  <c r="P943" i="1"/>
  <c r="G943" i="1"/>
  <c r="G942" i="1"/>
  <c r="P942" i="1" s="1"/>
  <c r="P941" i="1"/>
  <c r="G941" i="1"/>
  <c r="G940" i="1"/>
  <c r="P940" i="1" s="1"/>
  <c r="P939" i="1"/>
  <c r="G939" i="1"/>
  <c r="P938" i="1"/>
  <c r="G938" i="1"/>
  <c r="P937" i="1"/>
  <c r="G937" i="1"/>
  <c r="P936" i="1"/>
  <c r="G936" i="1"/>
  <c r="P935" i="1"/>
  <c r="G935" i="1"/>
  <c r="P934" i="1"/>
  <c r="G934" i="1"/>
  <c r="P933" i="1"/>
  <c r="G933" i="1"/>
  <c r="P932" i="1"/>
  <c r="G932" i="1"/>
  <c r="P931" i="1"/>
  <c r="G931" i="1"/>
  <c r="P930" i="1"/>
  <c r="G930" i="1"/>
  <c r="P929" i="1"/>
  <c r="G929" i="1"/>
  <c r="P928" i="1"/>
  <c r="G928" i="1"/>
  <c r="P927" i="1"/>
  <c r="G927" i="1"/>
  <c r="P926" i="1"/>
  <c r="G926" i="1"/>
  <c r="P925" i="1"/>
  <c r="G925" i="1"/>
  <c r="P924" i="1"/>
  <c r="G924" i="1"/>
  <c r="P923" i="1"/>
  <c r="G923" i="1"/>
  <c r="P922" i="1"/>
  <c r="G922" i="1"/>
  <c r="P921" i="1"/>
  <c r="G921" i="1"/>
  <c r="P920" i="1"/>
  <c r="G920" i="1"/>
  <c r="P919" i="1"/>
  <c r="G919" i="1"/>
  <c r="P918" i="1"/>
  <c r="G918" i="1"/>
  <c r="P917" i="1"/>
  <c r="G917" i="1"/>
  <c r="P916" i="1"/>
  <c r="G916" i="1"/>
  <c r="P915" i="1"/>
  <c r="G915" i="1"/>
  <c r="P914" i="1"/>
  <c r="G914" i="1"/>
  <c r="P913" i="1"/>
  <c r="G913" i="1"/>
  <c r="P912" i="1"/>
  <c r="G912" i="1"/>
  <c r="P911" i="1"/>
  <c r="G911" i="1"/>
  <c r="P910" i="1"/>
  <c r="G910" i="1"/>
  <c r="P909" i="1"/>
  <c r="G909" i="1"/>
  <c r="P908" i="1"/>
  <c r="G908" i="1"/>
  <c r="P907" i="1"/>
  <c r="G907" i="1"/>
  <c r="P906" i="1"/>
  <c r="G906" i="1"/>
  <c r="P905" i="1"/>
  <c r="G905" i="1"/>
  <c r="P904" i="1"/>
  <c r="G904" i="1"/>
  <c r="P903" i="1"/>
  <c r="G903" i="1"/>
  <c r="P902" i="1"/>
  <c r="G902" i="1"/>
  <c r="P901" i="1"/>
  <c r="G901" i="1"/>
  <c r="P900" i="1"/>
  <c r="G900" i="1"/>
  <c r="P899" i="1"/>
  <c r="G899" i="1"/>
  <c r="P898" i="1"/>
  <c r="G898" i="1"/>
  <c r="P897" i="1"/>
  <c r="G897" i="1"/>
  <c r="P896" i="1"/>
  <c r="G896" i="1"/>
  <c r="P895" i="1"/>
  <c r="G895" i="1"/>
  <c r="P894" i="1"/>
  <c r="G894" i="1"/>
  <c r="P893" i="1"/>
  <c r="G893" i="1"/>
  <c r="P892" i="1"/>
  <c r="G892" i="1"/>
  <c r="P891" i="1"/>
  <c r="G891" i="1"/>
  <c r="P890" i="1"/>
  <c r="G890" i="1"/>
  <c r="P889" i="1"/>
  <c r="G889" i="1"/>
  <c r="P888" i="1"/>
  <c r="G888" i="1"/>
  <c r="P887" i="1"/>
  <c r="G887" i="1"/>
  <c r="P886" i="1"/>
  <c r="G886" i="1"/>
  <c r="P885" i="1"/>
  <c r="G885" i="1"/>
  <c r="P884" i="1"/>
  <c r="G884" i="1"/>
  <c r="P883" i="1"/>
  <c r="G883" i="1"/>
  <c r="P882" i="1"/>
  <c r="G882" i="1"/>
  <c r="P881" i="1"/>
  <c r="G881" i="1"/>
  <c r="P880" i="1"/>
  <c r="G880" i="1"/>
  <c r="P879" i="1"/>
  <c r="G879" i="1"/>
  <c r="P878" i="1"/>
  <c r="G878" i="1"/>
  <c r="P877" i="1"/>
  <c r="G877" i="1"/>
  <c r="P876" i="1"/>
  <c r="G876" i="1"/>
  <c r="P875" i="1"/>
  <c r="G875" i="1"/>
  <c r="P874" i="1"/>
  <c r="G874" i="1"/>
  <c r="P873" i="1"/>
  <c r="G873" i="1"/>
  <c r="P872" i="1"/>
  <c r="G872" i="1"/>
  <c r="P871" i="1"/>
  <c r="G871" i="1"/>
  <c r="P870" i="1"/>
  <c r="G870" i="1"/>
  <c r="P869" i="1"/>
  <c r="G869" i="1"/>
  <c r="P868" i="1"/>
  <c r="G868" i="1"/>
  <c r="P867" i="1"/>
  <c r="G867" i="1"/>
  <c r="P866" i="1"/>
  <c r="G866" i="1"/>
  <c r="P865" i="1"/>
  <c r="G865" i="1"/>
  <c r="P864" i="1"/>
  <c r="G864" i="1"/>
  <c r="P863" i="1"/>
  <c r="G863" i="1"/>
  <c r="P862" i="1"/>
  <c r="G862" i="1"/>
  <c r="P861" i="1"/>
  <c r="G861" i="1"/>
  <c r="P860" i="1"/>
  <c r="G860" i="1"/>
  <c r="P859" i="1"/>
  <c r="G859" i="1"/>
  <c r="P858" i="1"/>
  <c r="G858" i="1"/>
  <c r="P857" i="1"/>
  <c r="G857" i="1"/>
  <c r="P856" i="1"/>
  <c r="G856" i="1"/>
  <c r="P855" i="1"/>
  <c r="G855" i="1"/>
  <c r="P854" i="1"/>
  <c r="G854" i="1"/>
  <c r="P853" i="1"/>
  <c r="G853" i="1"/>
  <c r="P852" i="1"/>
  <c r="G852" i="1"/>
  <c r="P851" i="1"/>
  <c r="G851" i="1"/>
  <c r="P850" i="1"/>
  <c r="G850" i="1"/>
  <c r="P849" i="1"/>
  <c r="G849" i="1"/>
  <c r="P848" i="1"/>
  <c r="G848" i="1"/>
  <c r="P847" i="1"/>
  <c r="G847" i="1"/>
  <c r="P846" i="1"/>
  <c r="G846" i="1"/>
  <c r="P845" i="1"/>
  <c r="G845" i="1"/>
  <c r="P844" i="1"/>
  <c r="G844" i="1"/>
  <c r="P843" i="1"/>
  <c r="G843" i="1"/>
  <c r="P842" i="1"/>
  <c r="G842" i="1"/>
  <c r="P841" i="1"/>
  <c r="G841" i="1"/>
  <c r="P840" i="1"/>
  <c r="G840" i="1"/>
  <c r="P839" i="1"/>
  <c r="G839" i="1"/>
  <c r="P838" i="1"/>
  <c r="G838" i="1"/>
  <c r="P837" i="1"/>
  <c r="G837" i="1"/>
  <c r="P836" i="1"/>
  <c r="G836" i="1"/>
  <c r="P835" i="1"/>
  <c r="G835" i="1"/>
  <c r="P834" i="1"/>
  <c r="G834" i="1"/>
  <c r="P833" i="1"/>
  <c r="G833" i="1"/>
  <c r="P832" i="1"/>
  <c r="G832" i="1"/>
  <c r="P831" i="1"/>
  <c r="G831" i="1"/>
  <c r="P830" i="1"/>
  <c r="G830" i="1"/>
  <c r="P829" i="1"/>
  <c r="G829" i="1"/>
  <c r="P828" i="1"/>
  <c r="G828" i="1"/>
  <c r="P827" i="1"/>
  <c r="G827" i="1"/>
  <c r="P826" i="1"/>
  <c r="G826" i="1"/>
  <c r="P825" i="1"/>
  <c r="G824" i="1"/>
  <c r="P824" i="1" s="1"/>
  <c r="G823" i="1"/>
  <c r="P823" i="1" s="1"/>
  <c r="G822" i="1"/>
  <c r="P822" i="1" s="1"/>
  <c r="G821" i="1"/>
  <c r="P821" i="1" s="1"/>
  <c r="G820" i="1"/>
  <c r="P820" i="1" s="1"/>
  <c r="G819" i="1"/>
  <c r="P819" i="1" s="1"/>
  <c r="G818" i="1"/>
  <c r="P818" i="1" s="1"/>
  <c r="G817" i="1"/>
  <c r="P817" i="1" s="1"/>
  <c r="G816" i="1"/>
  <c r="P816" i="1" s="1"/>
  <c r="G815" i="1"/>
  <c r="P815" i="1" s="1"/>
  <c r="G814" i="1"/>
  <c r="P814" i="1" s="1"/>
  <c r="G813" i="1"/>
  <c r="P813" i="1" s="1"/>
  <c r="G812" i="1"/>
  <c r="P812" i="1" s="1"/>
  <c r="G811" i="1"/>
  <c r="P811" i="1" s="1"/>
  <c r="G810" i="1"/>
  <c r="P810" i="1" s="1"/>
  <c r="G809" i="1"/>
  <c r="G949" i="1" s="1"/>
  <c r="P1021" i="1" l="1"/>
  <c r="P1041" i="1" s="1"/>
  <c r="O1041" i="1"/>
  <c r="G971" i="1"/>
  <c r="P809" i="1"/>
  <c r="P949" i="1" s="1"/>
  <c r="M801" i="1" l="1"/>
  <c r="K801" i="1"/>
  <c r="G800" i="1"/>
  <c r="P800" i="1" s="1"/>
  <c r="G799" i="1"/>
  <c r="P799" i="1" s="1"/>
  <c r="G798" i="1"/>
  <c r="P798" i="1" s="1"/>
  <c r="G797" i="1"/>
  <c r="P797" i="1" s="1"/>
  <c r="G796" i="1"/>
  <c r="P796" i="1" s="1"/>
  <c r="O795" i="1"/>
  <c r="P795" i="1" s="1"/>
  <c r="G794" i="1"/>
  <c r="P794" i="1" s="1"/>
  <c r="G793" i="1"/>
  <c r="P793" i="1" s="1"/>
  <c r="G792" i="1"/>
  <c r="P792" i="1" s="1"/>
  <c r="G791" i="1"/>
  <c r="P791" i="1" s="1"/>
  <c r="G790" i="1"/>
  <c r="P790" i="1" s="1"/>
  <c r="G789" i="1"/>
  <c r="P789" i="1" s="1"/>
  <c r="G788" i="1"/>
  <c r="P788" i="1" s="1"/>
  <c r="G787" i="1"/>
  <c r="P787" i="1" s="1"/>
  <c r="G786" i="1"/>
  <c r="P786" i="1" s="1"/>
  <c r="G785" i="1"/>
  <c r="P785" i="1" s="1"/>
  <c r="G784" i="1"/>
  <c r="P784" i="1" s="1"/>
  <c r="G783" i="1"/>
  <c r="P783" i="1" s="1"/>
  <c r="G782" i="1"/>
  <c r="P782" i="1" s="1"/>
  <c r="G781" i="1"/>
  <c r="P781" i="1" s="1"/>
  <c r="G780" i="1"/>
  <c r="P780" i="1" s="1"/>
  <c r="G779" i="1"/>
  <c r="P779" i="1" s="1"/>
  <c r="O778" i="1"/>
  <c r="P778" i="1" s="1"/>
  <c r="O777" i="1"/>
  <c r="P777" i="1" s="1"/>
  <c r="O776" i="1"/>
  <c r="P776" i="1" s="1"/>
  <c r="O775" i="1"/>
  <c r="P775" i="1" s="1"/>
  <c r="G774" i="1"/>
  <c r="P774" i="1" s="1"/>
  <c r="G773" i="1"/>
  <c r="P773" i="1" s="1"/>
  <c r="G772" i="1"/>
  <c r="P772" i="1" s="1"/>
  <c r="G771" i="1"/>
  <c r="P771" i="1" s="1"/>
  <c r="O770" i="1"/>
  <c r="P770" i="1" s="1"/>
  <c r="O769" i="1"/>
  <c r="G769" i="1"/>
  <c r="P769" i="1" s="1"/>
  <c r="O768" i="1"/>
  <c r="P768" i="1" s="1"/>
  <c r="O767" i="1"/>
  <c r="P767" i="1" s="1"/>
  <c r="O766" i="1"/>
  <c r="P766" i="1" s="1"/>
  <c r="O765" i="1"/>
  <c r="I765" i="1"/>
  <c r="P765" i="1" s="1"/>
  <c r="O764" i="1"/>
  <c r="P764" i="1" s="1"/>
  <c r="I763" i="1"/>
  <c r="I801" i="1" s="1"/>
  <c r="G762" i="1"/>
  <c r="P762" i="1" s="1"/>
  <c r="O761" i="1"/>
  <c r="P761" i="1" s="1"/>
  <c r="G760" i="1"/>
  <c r="P760" i="1" s="1"/>
  <c r="G759" i="1"/>
  <c r="P759" i="1" s="1"/>
  <c r="G758" i="1"/>
  <c r="P758" i="1" s="1"/>
  <c r="G757" i="1"/>
  <c r="P757" i="1" s="1"/>
  <c r="O756" i="1"/>
  <c r="P756" i="1" s="1"/>
  <c r="G755" i="1"/>
  <c r="P755" i="1" s="1"/>
  <c r="G754" i="1"/>
  <c r="P754" i="1" s="1"/>
  <c r="O747" i="1"/>
  <c r="O746" i="1"/>
  <c r="O745" i="1"/>
  <c r="O744" i="1"/>
  <c r="O743" i="1"/>
  <c r="O742" i="1"/>
  <c r="O741" i="1"/>
  <c r="O740" i="1"/>
  <c r="O739" i="1"/>
  <c r="O738" i="1"/>
  <c r="O737" i="1"/>
  <c r="O736" i="1"/>
  <c r="O735" i="1"/>
  <c r="O734" i="1"/>
  <c r="O733" i="1"/>
  <c r="O732" i="1"/>
  <c r="O731" i="1"/>
  <c r="O730" i="1"/>
  <c r="O729" i="1"/>
  <c r="O728" i="1"/>
  <c r="O727" i="1"/>
  <c r="O726" i="1"/>
  <c r="O725" i="1"/>
  <c r="O748" i="1" s="1"/>
  <c r="M724" i="1"/>
  <c r="M723" i="1"/>
  <c r="M722" i="1"/>
  <c r="M721" i="1"/>
  <c r="M720" i="1"/>
  <c r="M719" i="1"/>
  <c r="M718" i="1"/>
  <c r="M717" i="1"/>
  <c r="M716" i="1"/>
  <c r="M715" i="1"/>
  <c r="M714" i="1"/>
  <c r="M713" i="1"/>
  <c r="M712" i="1"/>
  <c r="M711" i="1"/>
  <c r="I710" i="1"/>
  <c r="I709" i="1"/>
  <c r="I708" i="1"/>
  <c r="I707" i="1"/>
  <c r="I706" i="1"/>
  <c r="I705" i="1"/>
  <c r="I704" i="1"/>
  <c r="I703" i="1"/>
  <c r="I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K629" i="1"/>
  <c r="P628" i="1"/>
  <c r="G628" i="1"/>
  <c r="P627" i="1"/>
  <c r="G627" i="1"/>
  <c r="P626" i="1"/>
  <c r="G626" i="1"/>
  <c r="P625" i="1"/>
  <c r="G625" i="1"/>
  <c r="P624" i="1"/>
  <c r="G624" i="1"/>
  <c r="P623" i="1"/>
  <c r="G623" i="1"/>
  <c r="P622" i="1"/>
  <c r="G622" i="1"/>
  <c r="P621" i="1"/>
  <c r="G621" i="1"/>
  <c r="P620" i="1"/>
  <c r="G620" i="1"/>
  <c r="P619" i="1"/>
  <c r="G619" i="1"/>
  <c r="P618" i="1"/>
  <c r="G618" i="1"/>
  <c r="P617" i="1"/>
  <c r="G617" i="1"/>
  <c r="P616" i="1"/>
  <c r="G616" i="1"/>
  <c r="P615" i="1"/>
  <c r="M615" i="1"/>
  <c r="M629" i="1" s="1"/>
  <c r="P614" i="1"/>
  <c r="G614" i="1"/>
  <c r="P613" i="1"/>
  <c r="G613" i="1"/>
  <c r="P612" i="1"/>
  <c r="G612" i="1"/>
  <c r="P611" i="1"/>
  <c r="G611" i="1"/>
  <c r="P610" i="1"/>
  <c r="G610" i="1"/>
  <c r="P609" i="1"/>
  <c r="G609" i="1"/>
  <c r="P608" i="1"/>
  <c r="G608" i="1"/>
  <c r="P607" i="1"/>
  <c r="O607" i="1"/>
  <c r="P606" i="1"/>
  <c r="G606" i="1"/>
  <c r="P605" i="1"/>
  <c r="G605" i="1"/>
  <c r="P604" i="1"/>
  <c r="O604" i="1"/>
  <c r="P603" i="1"/>
  <c r="I603" i="1"/>
  <c r="I629" i="1" s="1"/>
  <c r="P602" i="1"/>
  <c r="G602" i="1"/>
  <c r="P601" i="1"/>
  <c r="O601" i="1"/>
  <c r="O629" i="1" s="1"/>
  <c r="P600" i="1"/>
  <c r="G600" i="1"/>
  <c r="G629" i="1" s="1"/>
  <c r="K597" i="1"/>
  <c r="G596" i="1"/>
  <c r="P596" i="1" s="1"/>
  <c r="G595" i="1"/>
  <c r="P595" i="1" s="1"/>
  <c r="G594" i="1"/>
  <c r="P594" i="1" s="1"/>
  <c r="G593" i="1"/>
  <c r="P593" i="1" s="1"/>
  <c r="G592" i="1"/>
  <c r="P592" i="1" s="1"/>
  <c r="O591" i="1"/>
  <c r="P591" i="1" s="1"/>
  <c r="G590" i="1"/>
  <c r="P590" i="1" s="1"/>
  <c r="G589" i="1"/>
  <c r="P589" i="1" s="1"/>
  <c r="G588" i="1"/>
  <c r="P588" i="1" s="1"/>
  <c r="G587" i="1"/>
  <c r="P587" i="1" s="1"/>
  <c r="G586" i="1"/>
  <c r="P586" i="1" s="1"/>
  <c r="M585" i="1"/>
  <c r="P585" i="1" s="1"/>
  <c r="G584" i="1"/>
  <c r="P584" i="1" s="1"/>
  <c r="O583" i="1"/>
  <c r="P583" i="1" s="1"/>
  <c r="O582" i="1"/>
  <c r="P582" i="1" s="1"/>
  <c r="G581" i="1"/>
  <c r="P581" i="1" s="1"/>
  <c r="G580" i="1"/>
  <c r="P580" i="1" s="1"/>
  <c r="G579" i="1"/>
  <c r="P579" i="1" s="1"/>
  <c r="G578" i="1"/>
  <c r="P578" i="1" s="1"/>
  <c r="G577" i="1"/>
  <c r="P577" i="1" s="1"/>
  <c r="G576" i="1"/>
  <c r="P576" i="1" s="1"/>
  <c r="G575" i="1"/>
  <c r="P575" i="1" s="1"/>
  <c r="G574" i="1"/>
  <c r="P574" i="1" s="1"/>
  <c r="M573" i="1"/>
  <c r="P573" i="1" s="1"/>
  <c r="M572" i="1"/>
  <c r="P572" i="1" s="1"/>
  <c r="O571" i="1"/>
  <c r="P571" i="1" s="1"/>
  <c r="G570" i="1"/>
  <c r="P570" i="1" s="1"/>
  <c r="G569" i="1"/>
  <c r="P569" i="1" s="1"/>
  <c r="G568" i="1"/>
  <c r="P568" i="1" s="1"/>
  <c r="G567" i="1"/>
  <c r="P567" i="1" s="1"/>
  <c r="G566" i="1"/>
  <c r="P566" i="1" s="1"/>
  <c r="M565" i="1"/>
  <c r="P565" i="1" s="1"/>
  <c r="M564" i="1"/>
  <c r="P564" i="1" s="1"/>
  <c r="M563" i="1"/>
  <c r="P563" i="1" s="1"/>
  <c r="M562" i="1"/>
  <c r="P562" i="1" s="1"/>
  <c r="M561" i="1"/>
  <c r="P561" i="1" s="1"/>
  <c r="O560" i="1"/>
  <c r="P560" i="1" s="1"/>
  <c r="I559" i="1"/>
  <c r="P559" i="1" s="1"/>
  <c r="I558" i="1"/>
  <c r="P558" i="1" s="1"/>
  <c r="M557" i="1"/>
  <c r="P557" i="1" s="1"/>
  <c r="G556" i="1"/>
  <c r="P556" i="1" s="1"/>
  <c r="G555" i="1"/>
  <c r="P555" i="1" s="1"/>
  <c r="I554" i="1"/>
  <c r="P554" i="1" s="1"/>
  <c r="I553" i="1"/>
  <c r="P553" i="1" s="1"/>
  <c r="G552" i="1"/>
  <c r="P552" i="1" s="1"/>
  <c r="G551" i="1"/>
  <c r="P551" i="1" s="1"/>
  <c r="M550" i="1"/>
  <c r="P550" i="1" s="1"/>
  <c r="G549" i="1"/>
  <c r="P549" i="1" s="1"/>
  <c r="G548" i="1"/>
  <c r="P548" i="1" s="1"/>
  <c r="M547" i="1"/>
  <c r="P547" i="1" s="1"/>
  <c r="G546" i="1"/>
  <c r="P546" i="1" s="1"/>
  <c r="G545" i="1"/>
  <c r="P545" i="1" s="1"/>
  <c r="G544" i="1"/>
  <c r="P544" i="1" s="1"/>
  <c r="M543" i="1"/>
  <c r="P543" i="1" s="1"/>
  <c r="M542" i="1"/>
  <c r="P542" i="1" s="1"/>
  <c r="M541" i="1"/>
  <c r="P541" i="1" s="1"/>
  <c r="I540" i="1"/>
  <c r="P540" i="1" s="1"/>
  <c r="I539" i="1"/>
  <c r="P539" i="1" s="1"/>
  <c r="I538" i="1"/>
  <c r="P538" i="1" s="1"/>
  <c r="M537" i="1"/>
  <c r="P537" i="1" s="1"/>
  <c r="M536" i="1"/>
  <c r="P536" i="1" s="1"/>
  <c r="I535" i="1"/>
  <c r="P535" i="1" s="1"/>
  <c r="G534" i="1"/>
  <c r="P534" i="1" s="1"/>
  <c r="G533" i="1"/>
  <c r="P533" i="1" s="1"/>
  <c r="G532" i="1"/>
  <c r="P532" i="1" s="1"/>
  <c r="G531" i="1"/>
  <c r="P531" i="1" s="1"/>
  <c r="G530" i="1"/>
  <c r="P530" i="1" s="1"/>
  <c r="G529" i="1"/>
  <c r="P529" i="1" s="1"/>
  <c r="G528" i="1"/>
  <c r="P528" i="1" s="1"/>
  <c r="G527" i="1"/>
  <c r="P527" i="1" s="1"/>
  <c r="G526" i="1"/>
  <c r="P526" i="1" s="1"/>
  <c r="G525" i="1"/>
  <c r="P525" i="1" s="1"/>
  <c r="G524" i="1"/>
  <c r="P524" i="1" s="1"/>
  <c r="M523" i="1"/>
  <c r="P523" i="1" s="1"/>
  <c r="M522" i="1"/>
  <c r="P522" i="1" s="1"/>
  <c r="G521" i="1"/>
  <c r="P521" i="1" s="1"/>
  <c r="G520" i="1"/>
  <c r="P520" i="1" s="1"/>
  <c r="G519" i="1"/>
  <c r="P519" i="1" s="1"/>
  <c r="G518" i="1"/>
  <c r="P518" i="1" s="1"/>
  <c r="G517" i="1"/>
  <c r="P517" i="1" s="1"/>
  <c r="G516" i="1"/>
  <c r="P516" i="1" s="1"/>
  <c r="G515" i="1"/>
  <c r="P515" i="1" s="1"/>
  <c r="G514" i="1"/>
  <c r="P514" i="1" s="1"/>
  <c r="G513" i="1"/>
  <c r="P513" i="1" s="1"/>
  <c r="G512" i="1"/>
  <c r="P512" i="1" s="1"/>
  <c r="G511" i="1"/>
  <c r="P511" i="1" s="1"/>
  <c r="G510" i="1"/>
  <c r="P510" i="1" s="1"/>
  <c r="G509" i="1"/>
  <c r="P509" i="1" s="1"/>
  <c r="G508" i="1"/>
  <c r="P508" i="1" s="1"/>
  <c r="G507" i="1"/>
  <c r="P507" i="1" s="1"/>
  <c r="G506" i="1"/>
  <c r="P506" i="1" s="1"/>
  <c r="G505" i="1"/>
  <c r="P505" i="1" s="1"/>
  <c r="G504" i="1"/>
  <c r="P504" i="1" s="1"/>
  <c r="G503" i="1"/>
  <c r="P503" i="1" s="1"/>
  <c r="G502" i="1"/>
  <c r="P502" i="1" s="1"/>
  <c r="G501" i="1"/>
  <c r="P501" i="1" s="1"/>
  <c r="G500" i="1"/>
  <c r="P500" i="1" s="1"/>
  <c r="G499" i="1"/>
  <c r="P499" i="1" s="1"/>
  <c r="O498" i="1"/>
  <c r="I498" i="1"/>
  <c r="I597" i="1" s="1"/>
  <c r="G498" i="1"/>
  <c r="P497" i="1"/>
  <c r="G497" i="1"/>
  <c r="P496" i="1"/>
  <c r="M496" i="1"/>
  <c r="P495" i="1"/>
  <c r="G495" i="1"/>
  <c r="P494" i="1"/>
  <c r="G494" i="1"/>
  <c r="P493" i="1"/>
  <c r="G493" i="1"/>
  <c r="P492" i="1"/>
  <c r="G492" i="1"/>
  <c r="O597" i="1" l="1"/>
  <c r="G748" i="1"/>
  <c r="I748" i="1"/>
  <c r="K631" i="1"/>
  <c r="G597" i="1"/>
  <c r="G598" i="1" s="1"/>
  <c r="P598" i="1" s="1"/>
  <c r="M597" i="1"/>
  <c r="M748" i="1"/>
  <c r="P763" i="1"/>
  <c r="G801" i="1"/>
  <c r="P801" i="1" s="1"/>
  <c r="O801" i="1"/>
  <c r="P629" i="1"/>
  <c r="G630" i="1"/>
  <c r="P630" i="1" s="1"/>
  <c r="M631" i="1"/>
  <c r="O631" i="1"/>
  <c r="I631" i="1"/>
  <c r="P498" i="1"/>
  <c r="P597" i="1" l="1"/>
  <c r="G631" i="1"/>
  <c r="G749" i="1"/>
  <c r="P631" i="1"/>
  <c r="G443" i="1" l="1"/>
  <c r="P443" i="1" s="1"/>
  <c r="G444" i="1"/>
  <c r="P444" i="1" s="1"/>
  <c r="I442" i="1"/>
  <c r="P442" i="1" s="1"/>
  <c r="I441" i="1" l="1"/>
  <c r="P441" i="1" s="1"/>
  <c r="O460" i="1" l="1"/>
  <c r="M460" i="1"/>
  <c r="K460" i="1"/>
  <c r="I460" i="1"/>
  <c r="M445" i="1"/>
  <c r="K445" i="1"/>
  <c r="G463" i="1" l="1"/>
  <c r="G440" i="1"/>
  <c r="P440" i="1" s="1"/>
  <c r="I439" i="1"/>
  <c r="P439" i="1" s="1"/>
  <c r="G438" i="1"/>
  <c r="P438" i="1" s="1"/>
  <c r="I437" i="1" l="1"/>
  <c r="P437" i="1" s="1"/>
  <c r="O479" i="1"/>
  <c r="P479" i="1" s="1"/>
  <c r="G480" i="1"/>
  <c r="G436" i="1"/>
  <c r="P436" i="1" s="1"/>
  <c r="G434" i="1"/>
  <c r="P434" i="1" s="1"/>
  <c r="G435" i="1"/>
  <c r="P435" i="1" s="1"/>
  <c r="G433" i="1"/>
  <c r="G432" i="1"/>
  <c r="P432" i="1" s="1"/>
  <c r="G431" i="1"/>
  <c r="P431" i="1" s="1"/>
  <c r="I430" i="1"/>
  <c r="P430" i="1" s="1"/>
  <c r="G478" i="1"/>
  <c r="P480" i="1" l="1"/>
  <c r="P433" i="1"/>
  <c r="I429" i="1"/>
  <c r="P429" i="1" s="1"/>
  <c r="I428" i="1"/>
  <c r="P428" i="1" s="1"/>
  <c r="P478" i="1" l="1"/>
  <c r="G477" i="1"/>
  <c r="P477" i="1" s="1"/>
  <c r="G475" i="1"/>
  <c r="P475" i="1" s="1"/>
  <c r="G476" i="1"/>
  <c r="P476" i="1" s="1"/>
  <c r="G427" i="1" l="1"/>
  <c r="P427" i="1" s="1"/>
  <c r="G459" i="1"/>
  <c r="P459" i="1" s="1"/>
  <c r="G424" i="1" l="1"/>
  <c r="P424" i="1" s="1"/>
  <c r="G423" i="1"/>
  <c r="P423" i="1" s="1"/>
  <c r="G422" i="1"/>
  <c r="P422" i="1" s="1"/>
  <c r="G421" i="1"/>
  <c r="P421" i="1" s="1"/>
  <c r="G420" i="1"/>
  <c r="P420" i="1" s="1"/>
  <c r="G419" i="1"/>
  <c r="P419" i="1" s="1"/>
  <c r="G408" i="1"/>
  <c r="P408" i="1" s="1"/>
  <c r="G414" i="1"/>
  <c r="P414" i="1" s="1"/>
  <c r="G413" i="1"/>
  <c r="P413" i="1" s="1"/>
  <c r="G412" i="1"/>
  <c r="P412" i="1" s="1"/>
  <c r="G411" i="1"/>
  <c r="P411" i="1" s="1"/>
  <c r="G410" i="1"/>
  <c r="P410" i="1" s="1"/>
  <c r="G409" i="1"/>
  <c r="P409" i="1" s="1"/>
  <c r="G407" i="1"/>
  <c r="P407" i="1" s="1"/>
  <c r="G418" i="1"/>
  <c r="P418" i="1" s="1"/>
  <c r="G417" i="1"/>
  <c r="P417" i="1" s="1"/>
  <c r="G416" i="1"/>
  <c r="P416" i="1" s="1"/>
  <c r="G415" i="1"/>
  <c r="P415" i="1" s="1"/>
  <c r="G426" i="1"/>
  <c r="P426" i="1" s="1"/>
  <c r="G425" i="1"/>
  <c r="P425" i="1" s="1"/>
  <c r="I406" i="1" l="1"/>
  <c r="P406" i="1" s="1"/>
  <c r="I405" i="1"/>
  <c r="P405" i="1" s="1"/>
  <c r="O404" i="1" l="1"/>
  <c r="P404" i="1" s="1"/>
  <c r="I403" i="1"/>
  <c r="P403" i="1" s="1"/>
  <c r="G402" i="1" l="1"/>
  <c r="P402" i="1" s="1"/>
  <c r="G458" i="1" l="1"/>
  <c r="G460" i="1" s="1"/>
  <c r="E461" i="1" l="1"/>
  <c r="P460" i="1"/>
  <c r="P458" i="1"/>
  <c r="O474" i="1"/>
  <c r="P474" i="1" l="1"/>
  <c r="O481" i="1"/>
  <c r="G473" i="1"/>
  <c r="P473" i="1" s="1"/>
  <c r="G472" i="1" l="1"/>
  <c r="P472" i="1" s="1"/>
  <c r="G471" i="1" l="1"/>
  <c r="P471" i="1" s="1"/>
  <c r="P65" i="1" l="1"/>
  <c r="P80" i="1"/>
  <c r="P86" i="1"/>
  <c r="P101" i="1"/>
  <c r="P119" i="1" l="1"/>
  <c r="P125" i="1"/>
  <c r="P163" i="1"/>
  <c r="P165" i="1"/>
  <c r="P168" i="1"/>
  <c r="P170" i="1"/>
  <c r="P176" i="1"/>
  <c r="P178" i="1"/>
  <c r="P186" i="1"/>
  <c r="P187" i="1"/>
  <c r="P190" i="1"/>
  <c r="P193" i="1"/>
  <c r="P203" i="1"/>
  <c r="P219" i="1"/>
  <c r="P229" i="1"/>
  <c r="P246" i="1"/>
  <c r="P447" i="1"/>
  <c r="P448" i="1"/>
  <c r="P449" i="1"/>
  <c r="P450" i="1"/>
  <c r="P451" i="1"/>
  <c r="P452" i="1"/>
  <c r="P453" i="1"/>
  <c r="P454" i="1"/>
  <c r="P455" i="1"/>
  <c r="P456" i="1"/>
  <c r="P457" i="1"/>
  <c r="P462" i="1"/>
  <c r="G466" i="1" l="1"/>
  <c r="P466" i="1" s="1"/>
  <c r="G467" i="1"/>
  <c r="P467" i="1" s="1"/>
  <c r="G468" i="1"/>
  <c r="P468" i="1" s="1"/>
  <c r="G469" i="1"/>
  <c r="P469" i="1" s="1"/>
  <c r="G470" i="1"/>
  <c r="P470" i="1" s="1"/>
  <c r="G464" i="1" l="1"/>
  <c r="G465" i="1"/>
  <c r="P465" i="1" s="1"/>
  <c r="P464" i="1" l="1"/>
  <c r="G481" i="1"/>
  <c r="P463" i="1"/>
  <c r="M481" i="1" l="1"/>
  <c r="K481" i="1"/>
  <c r="I481" i="1"/>
  <c r="M483" i="1" l="1"/>
  <c r="P481" i="1"/>
  <c r="K483" i="1"/>
  <c r="G401" i="1"/>
  <c r="P401" i="1" s="1"/>
  <c r="G400" i="1" l="1"/>
  <c r="P400" i="1" s="1"/>
  <c r="G399" i="1"/>
  <c r="P399" i="1" s="1"/>
  <c r="G398" i="1"/>
  <c r="P398" i="1" s="1"/>
  <c r="G397" i="1"/>
  <c r="P397" i="1" s="1"/>
  <c r="G396" i="1"/>
  <c r="P396" i="1" s="1"/>
  <c r="G395" i="1"/>
  <c r="P395" i="1" s="1"/>
  <c r="G394" i="1"/>
  <c r="P394" i="1" s="1"/>
  <c r="G393" i="1"/>
  <c r="P393" i="1" s="1"/>
  <c r="G392" i="1"/>
  <c r="P392" i="1" s="1"/>
  <c r="G391" i="1"/>
  <c r="P391" i="1" s="1"/>
  <c r="G390" i="1"/>
  <c r="P390" i="1" s="1"/>
  <c r="G389" i="1"/>
  <c r="P389" i="1" s="1"/>
  <c r="G388" i="1"/>
  <c r="P388" i="1" s="1"/>
  <c r="G387" i="1"/>
  <c r="P387" i="1" s="1"/>
  <c r="G386" i="1"/>
  <c r="P386" i="1" s="1"/>
  <c r="G385" i="1"/>
  <c r="P385" i="1" s="1"/>
  <c r="G384" i="1"/>
  <c r="P384" i="1" s="1"/>
  <c r="G383" i="1"/>
  <c r="P383" i="1" s="1"/>
  <c r="G382" i="1"/>
  <c r="P382" i="1" s="1"/>
  <c r="G381" i="1"/>
  <c r="P381" i="1" s="1"/>
  <c r="G380" i="1"/>
  <c r="P380" i="1" s="1"/>
  <c r="G379" i="1"/>
  <c r="P379" i="1" s="1"/>
  <c r="G378" i="1"/>
  <c r="P378" i="1" s="1"/>
  <c r="G377" i="1"/>
  <c r="P377" i="1" s="1"/>
  <c r="G376" i="1"/>
  <c r="P376" i="1" s="1"/>
  <c r="G375" i="1"/>
  <c r="P375" i="1" s="1"/>
  <c r="G374" i="1"/>
  <c r="P374" i="1" s="1"/>
  <c r="G373" i="1"/>
  <c r="P373" i="1" s="1"/>
  <c r="G372" i="1"/>
  <c r="P372" i="1" s="1"/>
  <c r="G371" i="1"/>
  <c r="P371" i="1" s="1"/>
  <c r="G370" i="1"/>
  <c r="P370" i="1" s="1"/>
  <c r="G369" i="1"/>
  <c r="P369" i="1" s="1"/>
  <c r="G368" i="1"/>
  <c r="P368" i="1" s="1"/>
  <c r="G367" i="1"/>
  <c r="P367" i="1" s="1"/>
  <c r="G366" i="1"/>
  <c r="P366" i="1" s="1"/>
  <c r="G365" i="1"/>
  <c r="P365" i="1" s="1"/>
  <c r="G364" i="1"/>
  <c r="P364" i="1" s="1"/>
  <c r="G363" i="1"/>
  <c r="P363" i="1" s="1"/>
  <c r="G362" i="1"/>
  <c r="P362" i="1" s="1"/>
  <c r="G361" i="1"/>
  <c r="P361" i="1" s="1"/>
  <c r="G360" i="1"/>
  <c r="P360" i="1" s="1"/>
  <c r="G359" i="1"/>
  <c r="P359" i="1" s="1"/>
  <c r="G358" i="1"/>
  <c r="P358" i="1" s="1"/>
  <c r="G357" i="1"/>
  <c r="P357" i="1" s="1"/>
  <c r="G356" i="1"/>
  <c r="P356" i="1" s="1"/>
  <c r="G355" i="1"/>
  <c r="P355" i="1" s="1"/>
  <c r="G354" i="1"/>
  <c r="P354" i="1" s="1"/>
  <c r="G353" i="1"/>
  <c r="P353" i="1" s="1"/>
  <c r="G352" i="1"/>
  <c r="P352" i="1" s="1"/>
  <c r="G351" i="1"/>
  <c r="P351" i="1" s="1"/>
  <c r="G350" i="1"/>
  <c r="P350" i="1" s="1"/>
  <c r="G349" i="1"/>
  <c r="P349" i="1" s="1"/>
  <c r="G348" i="1"/>
  <c r="P348" i="1" s="1"/>
  <c r="G347" i="1"/>
  <c r="P347" i="1" s="1"/>
  <c r="G346" i="1"/>
  <c r="P346" i="1" s="1"/>
  <c r="G345" i="1"/>
  <c r="P345" i="1" s="1"/>
  <c r="G344" i="1"/>
  <c r="P344" i="1" s="1"/>
  <c r="G343" i="1"/>
  <c r="P343" i="1" s="1"/>
  <c r="G342" i="1"/>
  <c r="P342" i="1" s="1"/>
  <c r="G341" i="1"/>
  <c r="P341" i="1" s="1"/>
  <c r="G340" i="1"/>
  <c r="P340" i="1" s="1"/>
  <c r="G339" i="1"/>
  <c r="P339" i="1" s="1"/>
  <c r="G338" i="1"/>
  <c r="P338" i="1" s="1"/>
  <c r="G337" i="1"/>
  <c r="P337" i="1" s="1"/>
  <c r="G336" i="1"/>
  <c r="P336" i="1" s="1"/>
  <c r="G335" i="1"/>
  <c r="P335" i="1" s="1"/>
  <c r="G334" i="1"/>
  <c r="P334" i="1" s="1"/>
  <c r="G333" i="1"/>
  <c r="P333" i="1" s="1"/>
  <c r="G332" i="1"/>
  <c r="P332" i="1" s="1"/>
  <c r="G331" i="1"/>
  <c r="P331" i="1" s="1"/>
  <c r="G330" i="1"/>
  <c r="P330" i="1" s="1"/>
  <c r="G329" i="1"/>
  <c r="P329" i="1" s="1"/>
  <c r="G328" i="1"/>
  <c r="P328" i="1" s="1"/>
  <c r="G327" i="1"/>
  <c r="P327" i="1" s="1"/>
  <c r="G326" i="1"/>
  <c r="P326" i="1" s="1"/>
  <c r="G325" i="1"/>
  <c r="P325" i="1" s="1"/>
  <c r="G324" i="1"/>
  <c r="P324" i="1" s="1"/>
  <c r="G323" i="1"/>
  <c r="P323" i="1" s="1"/>
  <c r="G322" i="1"/>
  <c r="P322" i="1" s="1"/>
  <c r="G321" i="1"/>
  <c r="P321" i="1" s="1"/>
  <c r="G320" i="1"/>
  <c r="P320" i="1" s="1"/>
  <c r="G319" i="1"/>
  <c r="P319" i="1" s="1"/>
  <c r="G318" i="1"/>
  <c r="P318" i="1" s="1"/>
  <c r="G317" i="1"/>
  <c r="P317" i="1" s="1"/>
  <c r="G316" i="1"/>
  <c r="P316" i="1" s="1"/>
  <c r="P315" i="1"/>
  <c r="G314" i="1"/>
  <c r="P314" i="1" s="1"/>
  <c r="G313" i="1"/>
  <c r="P313" i="1" s="1"/>
  <c r="G312" i="1"/>
  <c r="P312" i="1" s="1"/>
  <c r="G311" i="1"/>
  <c r="P311" i="1" s="1"/>
  <c r="G310" i="1"/>
  <c r="P310" i="1" s="1"/>
  <c r="G309" i="1"/>
  <c r="P309" i="1" s="1"/>
  <c r="G308" i="1"/>
  <c r="P308" i="1" s="1"/>
  <c r="G307" i="1"/>
  <c r="P307" i="1" s="1"/>
  <c r="G306" i="1"/>
  <c r="P306" i="1" s="1"/>
  <c r="G305" i="1"/>
  <c r="P305" i="1" s="1"/>
  <c r="G304" i="1"/>
  <c r="P304" i="1" s="1"/>
  <c r="G303" i="1"/>
  <c r="P303" i="1" s="1"/>
  <c r="G302" i="1"/>
  <c r="P302" i="1" s="1"/>
  <c r="G301" i="1"/>
  <c r="P301" i="1" s="1"/>
  <c r="G300" i="1"/>
  <c r="P300" i="1" s="1"/>
  <c r="G299" i="1"/>
  <c r="P299" i="1" s="1"/>
  <c r="G298" i="1"/>
  <c r="P298" i="1" s="1"/>
  <c r="G297" i="1"/>
  <c r="P297" i="1" s="1"/>
  <c r="G296" i="1"/>
  <c r="P296" i="1" s="1"/>
  <c r="G295" i="1"/>
  <c r="P295" i="1" s="1"/>
  <c r="G294" i="1"/>
  <c r="P294" i="1" s="1"/>
  <c r="G293" i="1"/>
  <c r="P293" i="1" s="1"/>
  <c r="G292" i="1"/>
  <c r="P292" i="1" s="1"/>
  <c r="G291" i="1"/>
  <c r="P291" i="1" s="1"/>
  <c r="G290" i="1"/>
  <c r="P290" i="1" s="1"/>
  <c r="G289" i="1"/>
  <c r="P289" i="1" s="1"/>
  <c r="G288" i="1"/>
  <c r="P288" i="1" s="1"/>
  <c r="G287" i="1"/>
  <c r="P287" i="1" s="1"/>
  <c r="G286" i="1"/>
  <c r="P286" i="1" s="1"/>
  <c r="G285" i="1"/>
  <c r="P285" i="1" s="1"/>
  <c r="G284" i="1"/>
  <c r="P284" i="1" s="1"/>
  <c r="G283" i="1"/>
  <c r="P283" i="1" s="1"/>
  <c r="G282" i="1"/>
  <c r="P282" i="1" s="1"/>
  <c r="G281" i="1"/>
  <c r="P281" i="1" s="1"/>
  <c r="G280" i="1"/>
  <c r="P280" i="1" s="1"/>
  <c r="G279" i="1"/>
  <c r="P279" i="1" s="1"/>
  <c r="G278" i="1"/>
  <c r="P278" i="1" s="1"/>
  <c r="G277" i="1"/>
  <c r="P277" i="1" s="1"/>
  <c r="G276" i="1"/>
  <c r="P276" i="1" s="1"/>
  <c r="G275" i="1"/>
  <c r="P275" i="1" s="1"/>
  <c r="G274" i="1"/>
  <c r="P274" i="1" s="1"/>
  <c r="G273" i="1"/>
  <c r="P273" i="1" s="1"/>
  <c r="G272" i="1"/>
  <c r="P272" i="1" s="1"/>
  <c r="G271" i="1"/>
  <c r="P271" i="1" s="1"/>
  <c r="G270" i="1"/>
  <c r="P270" i="1" s="1"/>
  <c r="G269" i="1"/>
  <c r="P269" i="1" s="1"/>
  <c r="G268" i="1"/>
  <c r="P268" i="1" s="1"/>
  <c r="G267" i="1"/>
  <c r="P267" i="1" s="1"/>
  <c r="G266" i="1"/>
  <c r="P266" i="1" s="1"/>
  <c r="G265" i="1"/>
  <c r="P265" i="1" s="1"/>
  <c r="G264" i="1"/>
  <c r="P264" i="1" s="1"/>
  <c r="G263" i="1"/>
  <c r="P263" i="1" s="1"/>
  <c r="G262" i="1"/>
  <c r="P262" i="1" s="1"/>
  <c r="G261" i="1"/>
  <c r="P261" i="1" s="1"/>
  <c r="G260" i="1"/>
  <c r="P260" i="1" s="1"/>
  <c r="G259" i="1"/>
  <c r="P259" i="1" s="1"/>
  <c r="G258" i="1"/>
  <c r="P258" i="1" s="1"/>
  <c r="G257" i="1"/>
  <c r="P257" i="1" s="1"/>
  <c r="G256" i="1"/>
  <c r="P256" i="1" s="1"/>
  <c r="G255" i="1"/>
  <c r="P255" i="1" s="1"/>
  <c r="G254" i="1"/>
  <c r="P254" i="1" s="1"/>
  <c r="G253" i="1"/>
  <c r="P253" i="1" s="1"/>
  <c r="G252" i="1"/>
  <c r="P252" i="1" s="1"/>
  <c r="G251" i="1"/>
  <c r="P251" i="1" s="1"/>
  <c r="G250" i="1"/>
  <c r="P250" i="1" s="1"/>
  <c r="G249" i="1"/>
  <c r="P249" i="1" s="1"/>
  <c r="G248" i="1"/>
  <c r="P248" i="1" s="1"/>
  <c r="G247" i="1"/>
  <c r="P247" i="1" s="1"/>
  <c r="G245" i="1"/>
  <c r="P245" i="1" s="1"/>
  <c r="G244" i="1"/>
  <c r="P244" i="1" s="1"/>
  <c r="G243" i="1"/>
  <c r="P243" i="1" s="1"/>
  <c r="G242" i="1"/>
  <c r="P242" i="1" s="1"/>
  <c r="G241" i="1"/>
  <c r="P241" i="1" s="1"/>
  <c r="G240" i="1"/>
  <c r="P240" i="1" s="1"/>
  <c r="G239" i="1"/>
  <c r="P239" i="1" s="1"/>
  <c r="G238" i="1"/>
  <c r="P238" i="1" s="1"/>
  <c r="G237" i="1"/>
  <c r="P237" i="1" s="1"/>
  <c r="G236" i="1"/>
  <c r="P236" i="1" s="1"/>
  <c r="G235" i="1"/>
  <c r="P235" i="1" s="1"/>
  <c r="G234" i="1"/>
  <c r="P234" i="1" s="1"/>
  <c r="G233" i="1"/>
  <c r="P233" i="1" s="1"/>
  <c r="G232" i="1"/>
  <c r="P232" i="1" s="1"/>
  <c r="G231" i="1"/>
  <c r="P231" i="1" s="1"/>
  <c r="G230" i="1"/>
  <c r="P230" i="1" s="1"/>
  <c r="G228" i="1"/>
  <c r="P228" i="1" s="1"/>
  <c r="G227" i="1"/>
  <c r="P227" i="1" s="1"/>
  <c r="G226" i="1"/>
  <c r="P226" i="1" s="1"/>
  <c r="G225" i="1"/>
  <c r="P225" i="1" s="1"/>
  <c r="G224" i="1"/>
  <c r="P224" i="1" s="1"/>
  <c r="G223" i="1"/>
  <c r="P223" i="1" s="1"/>
  <c r="G222" i="1"/>
  <c r="P222" i="1" s="1"/>
  <c r="G221" i="1"/>
  <c r="P221" i="1" s="1"/>
  <c r="G220" i="1"/>
  <c r="P220" i="1" s="1"/>
  <c r="G218" i="1"/>
  <c r="P218" i="1" s="1"/>
  <c r="G217" i="1"/>
  <c r="P217" i="1" s="1"/>
  <c r="G216" i="1"/>
  <c r="P216" i="1" s="1"/>
  <c r="G215" i="1"/>
  <c r="P215" i="1" s="1"/>
  <c r="G214" i="1"/>
  <c r="P214" i="1" s="1"/>
  <c r="G213" i="1"/>
  <c r="P213" i="1" s="1"/>
  <c r="G212" i="1"/>
  <c r="P212" i="1" s="1"/>
  <c r="G211" i="1"/>
  <c r="P211" i="1" s="1"/>
  <c r="G210" i="1"/>
  <c r="P210" i="1" s="1"/>
  <c r="G209" i="1"/>
  <c r="P209" i="1" s="1"/>
  <c r="G208" i="1"/>
  <c r="P208" i="1" s="1"/>
  <c r="G207" i="1"/>
  <c r="P207" i="1" s="1"/>
  <c r="G206" i="1"/>
  <c r="P206" i="1" s="1"/>
  <c r="G205" i="1"/>
  <c r="P205" i="1" s="1"/>
  <c r="G204" i="1"/>
  <c r="P204" i="1" s="1"/>
  <c r="G202" i="1"/>
  <c r="P202" i="1" s="1"/>
  <c r="G201" i="1"/>
  <c r="P201" i="1" s="1"/>
  <c r="G200" i="1"/>
  <c r="P200" i="1" s="1"/>
  <c r="G199" i="1"/>
  <c r="P199" i="1" s="1"/>
  <c r="G198" i="1"/>
  <c r="P198" i="1" s="1"/>
  <c r="G197" i="1"/>
  <c r="P197" i="1" s="1"/>
  <c r="G196" i="1"/>
  <c r="P196" i="1" s="1"/>
  <c r="G195" i="1"/>
  <c r="P195" i="1" s="1"/>
  <c r="G194" i="1"/>
  <c r="P194" i="1" s="1"/>
  <c r="G192" i="1"/>
  <c r="P192" i="1" s="1"/>
  <c r="G191" i="1"/>
  <c r="P191" i="1" s="1"/>
  <c r="G189" i="1"/>
  <c r="P189" i="1" s="1"/>
  <c r="G188" i="1"/>
  <c r="P188" i="1" s="1"/>
  <c r="G185" i="1"/>
  <c r="P185" i="1" s="1"/>
  <c r="G184" i="1"/>
  <c r="P184" i="1" s="1"/>
  <c r="G183" i="1"/>
  <c r="P183" i="1" s="1"/>
  <c r="G182" i="1"/>
  <c r="P182" i="1" s="1"/>
  <c r="G181" i="1"/>
  <c r="P181" i="1" s="1"/>
  <c r="G180" i="1"/>
  <c r="P180" i="1" s="1"/>
  <c r="G179" i="1"/>
  <c r="P179" i="1" s="1"/>
  <c r="G177" i="1"/>
  <c r="P177" i="1" s="1"/>
  <c r="G175" i="1"/>
  <c r="P175" i="1" s="1"/>
  <c r="G174" i="1"/>
  <c r="P174" i="1" s="1"/>
  <c r="G173" i="1"/>
  <c r="P173" i="1" s="1"/>
  <c r="G172" i="1"/>
  <c r="P172" i="1" s="1"/>
  <c r="G171" i="1"/>
  <c r="P171" i="1" s="1"/>
  <c r="G169" i="1"/>
  <c r="P169" i="1" s="1"/>
  <c r="G167" i="1"/>
  <c r="P167" i="1" s="1"/>
  <c r="G166" i="1"/>
  <c r="P166" i="1" s="1"/>
  <c r="G164" i="1"/>
  <c r="P164" i="1" s="1"/>
  <c r="G162" i="1"/>
  <c r="P162" i="1" s="1"/>
  <c r="G161" i="1"/>
  <c r="P161" i="1" s="1"/>
  <c r="G160" i="1"/>
  <c r="P160" i="1" s="1"/>
  <c r="G159" i="1"/>
  <c r="P159" i="1" s="1"/>
  <c r="G158" i="1"/>
  <c r="P158" i="1" s="1"/>
  <c r="G157" i="1"/>
  <c r="P157" i="1" s="1"/>
  <c r="G156" i="1"/>
  <c r="P156" i="1" s="1"/>
  <c r="G155" i="1"/>
  <c r="P155" i="1" s="1"/>
  <c r="G154" i="1"/>
  <c r="P154" i="1" s="1"/>
  <c r="P153" i="1"/>
  <c r="G152" i="1"/>
  <c r="P152" i="1" s="1"/>
  <c r="G151" i="1"/>
  <c r="P151" i="1" s="1"/>
  <c r="G150" i="1"/>
  <c r="P150" i="1" s="1"/>
  <c r="G149" i="1"/>
  <c r="P149" i="1" s="1"/>
  <c r="G148" i="1"/>
  <c r="P148" i="1" s="1"/>
  <c r="G147" i="1"/>
  <c r="P147" i="1" s="1"/>
  <c r="G146" i="1"/>
  <c r="P146" i="1" s="1"/>
  <c r="G145" i="1"/>
  <c r="P145" i="1" s="1"/>
  <c r="G144" i="1"/>
  <c r="P144" i="1" s="1"/>
  <c r="G143" i="1"/>
  <c r="P143" i="1" s="1"/>
  <c r="G142" i="1"/>
  <c r="P142" i="1" s="1"/>
  <c r="G141" i="1"/>
  <c r="P141" i="1" s="1"/>
  <c r="G140" i="1"/>
  <c r="P140" i="1" s="1"/>
  <c r="G137" i="1"/>
  <c r="P137" i="1" s="1"/>
  <c r="G136" i="1"/>
  <c r="P136" i="1" s="1"/>
  <c r="G135" i="1"/>
  <c r="P135" i="1" s="1"/>
  <c r="G134" i="1"/>
  <c r="P134" i="1" s="1"/>
  <c r="G133" i="1"/>
  <c r="P133" i="1" s="1"/>
  <c r="G132" i="1"/>
  <c r="P132" i="1" s="1"/>
  <c r="G131" i="1"/>
  <c r="P131" i="1" s="1"/>
  <c r="G130" i="1"/>
  <c r="P130" i="1" s="1"/>
  <c r="G129" i="1"/>
  <c r="P129" i="1" s="1"/>
  <c r="G128" i="1"/>
  <c r="P128" i="1" s="1"/>
  <c r="G127" i="1"/>
  <c r="P127" i="1" s="1"/>
  <c r="G126" i="1"/>
  <c r="P126" i="1" s="1"/>
  <c r="G124" i="1"/>
  <c r="P124" i="1" s="1"/>
  <c r="G123" i="1"/>
  <c r="P123" i="1" s="1"/>
  <c r="G122" i="1"/>
  <c r="P122" i="1" s="1"/>
  <c r="G121" i="1"/>
  <c r="P121" i="1" s="1"/>
  <c r="G120" i="1"/>
  <c r="P120" i="1" s="1"/>
  <c r="G118" i="1"/>
  <c r="P118" i="1" s="1"/>
  <c r="G117" i="1"/>
  <c r="P117" i="1" s="1"/>
  <c r="G116" i="1"/>
  <c r="P116" i="1" s="1"/>
  <c r="G115" i="1"/>
  <c r="P115" i="1" s="1"/>
  <c r="G114" i="1"/>
  <c r="P114" i="1" s="1"/>
  <c r="G113" i="1"/>
  <c r="P113" i="1" s="1"/>
  <c r="G112" i="1"/>
  <c r="P112" i="1" s="1"/>
  <c r="G111" i="1"/>
  <c r="P111" i="1" s="1"/>
  <c r="G110" i="1"/>
  <c r="P110" i="1" s="1"/>
  <c r="G109" i="1"/>
  <c r="P109" i="1" s="1"/>
  <c r="G108" i="1"/>
  <c r="P108" i="1" s="1"/>
  <c r="G107" i="1"/>
  <c r="P107" i="1" s="1"/>
  <c r="G106" i="1"/>
  <c r="P106" i="1" s="1"/>
  <c r="G105" i="1"/>
  <c r="P105" i="1" s="1"/>
  <c r="G104" i="1"/>
  <c r="P104" i="1" s="1"/>
  <c r="G103" i="1"/>
  <c r="P103" i="1" s="1"/>
  <c r="G102" i="1"/>
  <c r="P102" i="1" s="1"/>
  <c r="G100" i="1"/>
  <c r="P100" i="1" s="1"/>
  <c r="G99" i="1"/>
  <c r="P99" i="1" s="1"/>
  <c r="G98" i="1"/>
  <c r="P98" i="1" s="1"/>
  <c r="G97" i="1"/>
  <c r="P97" i="1" s="1"/>
  <c r="G96" i="1"/>
  <c r="P96" i="1" s="1"/>
  <c r="G95" i="1"/>
  <c r="P95" i="1" s="1"/>
  <c r="G94" i="1"/>
  <c r="P94" i="1" s="1"/>
  <c r="G93" i="1"/>
  <c r="P93" i="1" s="1"/>
  <c r="G92" i="1"/>
  <c r="P92" i="1" s="1"/>
  <c r="G91" i="1"/>
  <c r="P91" i="1" s="1"/>
  <c r="G90" i="1"/>
  <c r="P90" i="1" s="1"/>
  <c r="G89" i="1"/>
  <c r="P89" i="1" s="1"/>
  <c r="G88" i="1"/>
  <c r="P88" i="1" s="1"/>
  <c r="G87" i="1"/>
  <c r="P87" i="1" s="1"/>
  <c r="G85" i="1"/>
  <c r="P85" i="1" s="1"/>
  <c r="G84" i="1"/>
  <c r="P84" i="1" s="1"/>
  <c r="G83" i="1"/>
  <c r="P83" i="1" s="1"/>
  <c r="G82" i="1"/>
  <c r="P82" i="1" s="1"/>
  <c r="G81" i="1"/>
  <c r="P81" i="1" s="1"/>
  <c r="G79" i="1"/>
  <c r="P79" i="1" s="1"/>
  <c r="G78" i="1"/>
  <c r="P78" i="1" s="1"/>
  <c r="G77" i="1"/>
  <c r="P77" i="1" s="1"/>
  <c r="G76" i="1"/>
  <c r="P76" i="1" s="1"/>
  <c r="G75" i="1"/>
  <c r="P75" i="1" s="1"/>
  <c r="G74" i="1"/>
  <c r="P74" i="1" s="1"/>
  <c r="G73" i="1"/>
  <c r="P73" i="1" s="1"/>
  <c r="G72" i="1"/>
  <c r="P72" i="1" s="1"/>
  <c r="G71" i="1"/>
  <c r="P71" i="1" s="1"/>
  <c r="G70" i="1"/>
  <c r="P70" i="1" s="1"/>
  <c r="G69" i="1"/>
  <c r="P69" i="1" s="1"/>
  <c r="G68" i="1"/>
  <c r="P68" i="1" s="1"/>
  <c r="G67" i="1"/>
  <c r="P67" i="1" s="1"/>
  <c r="G66" i="1"/>
  <c r="P66" i="1" s="1"/>
  <c r="G64" i="1"/>
  <c r="P64" i="1" s="1"/>
  <c r="G63" i="1"/>
  <c r="P63" i="1" s="1"/>
  <c r="G62" i="1"/>
  <c r="P62" i="1" s="1"/>
  <c r="G61" i="1"/>
  <c r="P61" i="1" s="1"/>
  <c r="I60" i="1"/>
  <c r="G60" i="1"/>
  <c r="I59" i="1"/>
  <c r="G59" i="1"/>
  <c r="O58" i="1"/>
  <c r="O445" i="1" s="1"/>
  <c r="G58" i="1"/>
  <c r="I57" i="1"/>
  <c r="G57" i="1"/>
  <c r="I56" i="1"/>
  <c r="G56" i="1"/>
  <c r="G55" i="1"/>
  <c r="P55" i="1" s="1"/>
  <c r="G54" i="1"/>
  <c r="P54" i="1" s="1"/>
  <c r="G53" i="1"/>
  <c r="P53" i="1" s="1"/>
  <c r="G52" i="1"/>
  <c r="P52" i="1" s="1"/>
  <c r="G51" i="1"/>
  <c r="P51" i="1" s="1"/>
  <c r="G50" i="1"/>
  <c r="P50" i="1" s="1"/>
  <c r="G49" i="1"/>
  <c r="P49" i="1" s="1"/>
  <c r="G48" i="1"/>
  <c r="P48" i="1" s="1"/>
  <c r="G47" i="1"/>
  <c r="P47" i="1" s="1"/>
  <c r="G46" i="1"/>
  <c r="P46" i="1" s="1"/>
  <c r="G45" i="1"/>
  <c r="P45" i="1" s="1"/>
  <c r="G44" i="1"/>
  <c r="P44" i="1" s="1"/>
  <c r="G43" i="1"/>
  <c r="P43" i="1" s="1"/>
  <c r="G42" i="1"/>
  <c r="P42" i="1" s="1"/>
  <c r="G41" i="1"/>
  <c r="P41" i="1" s="1"/>
  <c r="G40" i="1"/>
  <c r="P40" i="1" s="1"/>
  <c r="G39" i="1"/>
  <c r="P39" i="1" s="1"/>
  <c r="G38" i="1"/>
  <c r="P38" i="1" s="1"/>
  <c r="G37" i="1"/>
  <c r="P37" i="1" s="1"/>
  <c r="G36" i="1"/>
  <c r="P36" i="1" s="1"/>
  <c r="G35" i="1"/>
  <c r="P35" i="1" s="1"/>
  <c r="G34" i="1"/>
  <c r="P34" i="1" s="1"/>
  <c r="G33" i="1"/>
  <c r="P33" i="1" s="1"/>
  <c r="G32" i="1"/>
  <c r="P32" i="1" s="1"/>
  <c r="G31" i="1"/>
  <c r="P31" i="1" s="1"/>
  <c r="G30" i="1"/>
  <c r="P30" i="1" s="1"/>
  <c r="G29" i="1"/>
  <c r="P29" i="1" s="1"/>
  <c r="G28" i="1"/>
  <c r="P28" i="1" s="1"/>
  <c r="G27" i="1"/>
  <c r="P27" i="1" s="1"/>
  <c r="G26" i="1"/>
  <c r="P26" i="1" s="1"/>
  <c r="G25" i="1"/>
  <c r="P25" i="1" s="1"/>
  <c r="G24" i="1"/>
  <c r="P24" i="1" s="1"/>
  <c r="G23" i="1"/>
  <c r="P23" i="1" s="1"/>
  <c r="G22" i="1"/>
  <c r="P22" i="1" s="1"/>
  <c r="G21" i="1"/>
  <c r="P21" i="1" s="1"/>
  <c r="G20" i="1"/>
  <c r="P20" i="1" s="1"/>
  <c r="G19" i="1"/>
  <c r="P19" i="1" s="1"/>
  <c r="G18" i="1"/>
  <c r="P18" i="1" s="1"/>
  <c r="G17" i="1"/>
  <c r="P17" i="1" s="1"/>
  <c r="G16" i="1"/>
  <c r="P16" i="1" s="1"/>
  <c r="G15" i="1"/>
  <c r="P15" i="1" s="1"/>
  <c r="G14" i="1"/>
  <c r="P14" i="1" s="1"/>
  <c r="G13" i="1"/>
  <c r="P13" i="1" s="1"/>
  <c r="G12" i="1"/>
  <c r="P12" i="1" s="1"/>
  <c r="G11" i="1"/>
  <c r="P11" i="1" s="1"/>
  <c r="G10" i="1"/>
  <c r="G445" i="1" l="1"/>
  <c r="I445" i="1"/>
  <c r="P10" i="1"/>
  <c r="P57" i="1"/>
  <c r="P59" i="1"/>
  <c r="P60" i="1"/>
  <c r="P56" i="1"/>
  <c r="P58" i="1"/>
  <c r="O483" i="1"/>
  <c r="E446" i="1" l="1"/>
  <c r="G483" i="1"/>
  <c r="I483" i="1"/>
  <c r="P445" i="1"/>
  <c r="P483" i="1" l="1"/>
  <c r="E482" i="1"/>
</calcChain>
</file>

<file path=xl/sharedStrings.xml><?xml version="1.0" encoding="utf-8"?>
<sst xmlns="http://schemas.openxmlformats.org/spreadsheetml/2006/main" count="5582" uniqueCount="2129">
  <si>
    <t xml:space="preserve">Name of Circle/Zone: Garhwal </t>
  </si>
  <si>
    <t>Item Code</t>
  </si>
  <si>
    <t>Name of Item</t>
  </si>
  <si>
    <t>Unit</t>
  </si>
  <si>
    <t>Unit rate in Rs.</t>
  </si>
  <si>
    <t>Useable</t>
  </si>
  <si>
    <t>Unserviceable</t>
  </si>
  <si>
    <t>Non Moving</t>
  </si>
  <si>
    <t xml:space="preserve">Obsolete </t>
  </si>
  <si>
    <t>Scrap</t>
  </si>
  <si>
    <t>Qty.</t>
  </si>
  <si>
    <t>Total Amount in Rs.</t>
  </si>
  <si>
    <t>AA0A002002</t>
  </si>
  <si>
    <t>ACSR MOOSE CONDUCTOR DRUM &amp; 70 Mtr.  In Length pieces</t>
  </si>
  <si>
    <t>Mtr.</t>
  </si>
  <si>
    <t>II0I001001</t>
  </si>
  <si>
    <t>160 KN INSULATOR</t>
  </si>
  <si>
    <t>Nos</t>
  </si>
  <si>
    <t>FF4F403008</t>
  </si>
  <si>
    <t>FLEXIBLE COOPER BOUND</t>
  </si>
  <si>
    <t>II4I404003</t>
  </si>
  <si>
    <t>RIGID SPACER</t>
  </si>
  <si>
    <t>I303</t>
  </si>
  <si>
    <t>CONDUCTOR VD (2 Nos. without breaket)</t>
  </si>
  <si>
    <t>BUNDLE SPACER</t>
  </si>
  <si>
    <t>FF2F201004</t>
  </si>
  <si>
    <t>EARTHING MATERIAL MS ROUND 36 MM DIA</t>
  </si>
  <si>
    <t>G201</t>
  </si>
  <si>
    <t xml:space="preserve">HF CABLE </t>
  </si>
  <si>
    <t>KM.</t>
  </si>
  <si>
    <t>JJ3J301003</t>
  </si>
  <si>
    <t>CLOSING COIL FOR 132 KV CB</t>
  </si>
  <si>
    <t>Nos.</t>
  </si>
  <si>
    <t>JJ3J301001</t>
  </si>
  <si>
    <t>TRIPPING COIL 132 KV CB</t>
  </si>
  <si>
    <t>SS3S301004</t>
  </si>
  <si>
    <t>COPPER CONTECT FINGER ISOLATOR 132 KV</t>
  </si>
  <si>
    <t>SS3S301011</t>
  </si>
  <si>
    <t>ROTORY BEARING ISOLATOR 132 KV</t>
  </si>
  <si>
    <t>MM0M012004</t>
  </si>
  <si>
    <t>Set of Trip relay for 132 kv control panel 1nos. Each type</t>
  </si>
  <si>
    <t>set</t>
  </si>
  <si>
    <t>MM0M010002</t>
  </si>
  <si>
    <t>Set of Aux. relay for 132 kv control panel 1nos. Each type</t>
  </si>
  <si>
    <t>PP0P016004</t>
  </si>
  <si>
    <t>STEEL WIRE ROPE WITH FIBER COR STAND 12 MM DIA</t>
  </si>
  <si>
    <t>N/A</t>
  </si>
  <si>
    <t>STEEL WIRE ROPE SINGLE SLING</t>
  </si>
  <si>
    <t>STEEL WIRE ROPE DOUBLE SLING</t>
  </si>
  <si>
    <t>STEEL WIRE ROPE TRIPLE SLING</t>
  </si>
  <si>
    <t>STEEL WIRE ROPE QUAD SLING</t>
  </si>
  <si>
    <t>K302</t>
  </si>
  <si>
    <t>22 KN BUS POST ISULTOR</t>
  </si>
  <si>
    <t>SET</t>
  </si>
  <si>
    <t>SS4S402003</t>
  </si>
  <si>
    <t>33 KV ISOLATOR JOW (1200AMP)</t>
  </si>
  <si>
    <t>PP3P301008</t>
  </si>
  <si>
    <t>GUM BOOT</t>
  </si>
  <si>
    <t>Pair</t>
  </si>
  <si>
    <t>Silicon sealant</t>
  </si>
  <si>
    <t>C3</t>
  </si>
  <si>
    <t>Cat 6 SFTP,PVC 4 pair cable</t>
  </si>
  <si>
    <t>SS3S301005</t>
  </si>
  <si>
    <t>Male Contact assembly with Arm for 145 KV single break horizontal type isolator</t>
  </si>
  <si>
    <t>SS3S301006</t>
  </si>
  <si>
    <t>Female Contact assembly with Arm for 145 KV single break horizontal type isolator</t>
  </si>
  <si>
    <t>II0I004001</t>
  </si>
  <si>
    <t>Bimetallic Aluminum alloy PG Clamp Dear/zebra to tarantulla conductor</t>
  </si>
  <si>
    <t>II0I005002</t>
  </si>
  <si>
    <t>Bimetallic Aluminum alloy Isolator PG Clamp zebra to panther conductor</t>
  </si>
  <si>
    <t>II0I002004</t>
  </si>
  <si>
    <t>Bimetallic Aluminum alloy Isola Clamp zebra to tarantulla conductor</t>
  </si>
  <si>
    <t>Bimetallic Aluminum Alloy CT- Clamp suitable for Zebra conductor</t>
  </si>
  <si>
    <t>VV7V701006</t>
  </si>
  <si>
    <t>Bimetallic Aluminum Alloy PT- Clamp suitable for Zebra conductor</t>
  </si>
  <si>
    <t>K</t>
  </si>
  <si>
    <t>Quic 'C' Wedge Connector Taruntulla  to Zebra connector</t>
  </si>
  <si>
    <t>Quic 'C' Wedge Connector Zebra to panther  connector</t>
  </si>
  <si>
    <t>SS6S610026</t>
  </si>
  <si>
    <t>HRC FUSE 4 AMP</t>
  </si>
  <si>
    <t>HRC FUSE 8 AMP</t>
  </si>
  <si>
    <t>SS6S610020</t>
  </si>
  <si>
    <t>HRC FUSE 10AMP</t>
  </si>
  <si>
    <t>(3-1/2)X70MM POWER CBLE</t>
  </si>
  <si>
    <t>AA0A001001</t>
  </si>
  <si>
    <t>AAAC TARANTULLA CONDUCTOR</t>
  </si>
  <si>
    <t>DISC INSULATOR</t>
  </si>
  <si>
    <t>NOS.</t>
  </si>
  <si>
    <t>TWO WAY TERMINAL BLOCK</t>
  </si>
  <si>
    <t>DISCONECTOR TYPE TB 32</t>
  </si>
  <si>
    <t>DISCONECTOR TYPE TB 16</t>
  </si>
  <si>
    <t>G TYPE STRIP FOR FIXING TB</t>
  </si>
  <si>
    <t>MTR.</t>
  </si>
  <si>
    <t>Thermal over load relay</t>
  </si>
  <si>
    <t>set of illumination lamp</t>
  </si>
  <si>
    <t>set of contol switch 1 nos. each type</t>
  </si>
  <si>
    <t>V5</t>
  </si>
  <si>
    <t>220KV CVT-220/110V (FAIL,NONFUNCTIONAL)</t>
  </si>
  <si>
    <t>V3</t>
  </si>
  <si>
    <t>132KV CT 800/400/1A (Redhotted, leakage CT)</t>
  </si>
  <si>
    <t>Aluminium &amp; Aluminium alloy scrap brunt conductor, connector ,clamp&amp;conductor</t>
  </si>
  <si>
    <t>kg</t>
  </si>
  <si>
    <t xml:space="preserve"> </t>
  </si>
  <si>
    <t>400KV CVT ,400KV/110V CVT(FAIL,NONFUNCTIONAL)</t>
  </si>
  <si>
    <t>nos.</t>
  </si>
  <si>
    <t>Y</t>
  </si>
  <si>
    <t>12V Exide make 180Ah battery  old &amp; used</t>
  </si>
  <si>
    <t>Supply of Hydraulic oil for centrifusing machine (As per sample)</t>
  </si>
  <si>
    <t>Ltr's</t>
  </si>
  <si>
    <t>S603</t>
  </si>
  <si>
    <t>Contactor TPI-D09 10AC3-9A</t>
  </si>
  <si>
    <t>LL0L003004</t>
  </si>
  <si>
    <t>HPSV LAMPS 250W</t>
  </si>
  <si>
    <t>LL0L003005</t>
  </si>
  <si>
    <t>HPSV LAMPS 150W</t>
  </si>
  <si>
    <t>420KV SF6 CIRCUIT Breaker</t>
  </si>
  <si>
    <t>JJ1J101006</t>
  </si>
  <si>
    <t>01 complete pole of CB with pole volumn and interrupter but without PIR and with MB &amp; operating machenism and without support structure</t>
  </si>
  <si>
    <t>No.</t>
  </si>
  <si>
    <t>J707</t>
  </si>
  <si>
    <t>J703</t>
  </si>
  <si>
    <t>Rubber gaskets, Drins seals for sf6 gas (complete replacement for one breaker</t>
  </si>
  <si>
    <t>set's</t>
  </si>
  <si>
    <t>JJ1J101001</t>
  </si>
  <si>
    <t xml:space="preserve">Trip coil with resistor  </t>
  </si>
  <si>
    <t>JJ1J101003</t>
  </si>
  <si>
    <t xml:space="preserve">Closing  coil with resistor  </t>
  </si>
  <si>
    <t>JJ7J710031</t>
  </si>
  <si>
    <t>Molecular filter for SF6 circuit for 1 pole of CB</t>
  </si>
  <si>
    <t>JJ7J701010</t>
  </si>
  <si>
    <t>Density /Pressure Monitor for SF6 circuit for one pole of CB</t>
  </si>
  <si>
    <t>J6</t>
  </si>
  <si>
    <t>Fixed, Moving and Arching contacts including insulating nozzels for one pole of cb</t>
  </si>
  <si>
    <t>JJ1J101004</t>
  </si>
  <si>
    <t>closing coils assembly/valve</t>
  </si>
  <si>
    <t>JJ1J101002</t>
  </si>
  <si>
    <t xml:space="preserve">Trip coil with resistor assembly / valve  </t>
  </si>
  <si>
    <t>Pressure Guage and coupling device of each type</t>
  </si>
  <si>
    <t>JJ7J710028</t>
  </si>
  <si>
    <t>Operation counter</t>
  </si>
  <si>
    <t>no.</t>
  </si>
  <si>
    <t>All type of coupling for SF6 Gas</t>
  </si>
  <si>
    <t>Terminal pads and connectors</t>
  </si>
  <si>
    <t>Corona Rings</t>
  </si>
  <si>
    <t>Relay's,power contractor's, switch - fuse unit's , limit switches , push buttons, timer's ans MCB'S ETC.</t>
  </si>
  <si>
    <t>Spring Operating Mechanism (If applicable)</t>
  </si>
  <si>
    <t>JJ1J101016</t>
  </si>
  <si>
    <t>Complete spring operating mechanism</t>
  </si>
  <si>
    <t>JJ7J710005</t>
  </si>
  <si>
    <t>Closing dashpot</t>
  </si>
  <si>
    <t>JJ7J710006</t>
  </si>
  <si>
    <t>Opening dahspot</t>
  </si>
  <si>
    <t>JJ7J710007</t>
  </si>
  <si>
    <t>Opening catch gear</t>
  </si>
  <si>
    <t>JJ7J710008</t>
  </si>
  <si>
    <t>Closing catchgear</t>
  </si>
  <si>
    <t>SS0S001001</t>
  </si>
  <si>
    <t>420 KV Isolator</t>
  </si>
  <si>
    <t>One complete pole of Isolator including support insulator with 1 E/S with operating mechanism for main isolator and earth switch (excluding structure)</t>
  </si>
  <si>
    <t>Copper contact fingers for female &amp; male contracts</t>
  </si>
  <si>
    <t>Relay's,power contractor's,MCB'S, switch - fuse unit's , push buttons and resistor's for electrical control circuit as per approved sechematic</t>
  </si>
  <si>
    <t>Terminal connector's</t>
  </si>
  <si>
    <t>Limit switch and auxilliary contact contact (complete for one MOM box of Isolator)</t>
  </si>
  <si>
    <t>Rotor housing bearing assembly</t>
  </si>
  <si>
    <t>Corona shielding rign of each type</t>
  </si>
  <si>
    <t>Bearings</t>
  </si>
  <si>
    <t>Interlocking coils with resistor</t>
  </si>
  <si>
    <t>SS1S101013</t>
  </si>
  <si>
    <t>Support Insulator</t>
  </si>
  <si>
    <t>VV3V301001</t>
  </si>
  <si>
    <t>KK0K001001</t>
  </si>
  <si>
    <t>Surge Monitor/Moniter</t>
  </si>
  <si>
    <t>JJ0J002002</t>
  </si>
  <si>
    <t>245KV SF6Circuit Breaker</t>
  </si>
  <si>
    <t>One Complete pole of 1600 a CB withpole column and Interruptor but without PIR and with MB &amp; operating mechanism and without support structure</t>
  </si>
  <si>
    <t>Rubber gaskets , O rings seals for SF6 gas (complete replacement for one breaker</t>
  </si>
  <si>
    <t>sets</t>
  </si>
  <si>
    <t>Trip coils with resistor</t>
  </si>
  <si>
    <t>closing coils with resistor</t>
  </si>
  <si>
    <t>Fixed, Moving and Arching contacts including insulating nozzels for 1 pole of CB</t>
  </si>
  <si>
    <t>Trip coil assembly/valve</t>
  </si>
  <si>
    <t>Set</t>
  </si>
  <si>
    <t>Relays, power contractors, switch fuse units, limit switches,push buttons , timers and MCBs etc.</t>
  </si>
  <si>
    <t>Control Valves</t>
  </si>
  <si>
    <t>Pressure switches</t>
  </si>
  <si>
    <t>SS0S002001</t>
  </si>
  <si>
    <t>245KV Isolator</t>
  </si>
  <si>
    <t>Relays, power contractors, MCBs ,switch fuse units, push buttons and resistors for electrical control circuit as per approved schematic</t>
  </si>
  <si>
    <t xml:space="preserve">Terminal pads  </t>
  </si>
  <si>
    <t>Limit switch and auxilliary contract contract (complete for one MOM box of Isolator)</t>
  </si>
  <si>
    <t>KK0K002001</t>
  </si>
  <si>
    <t>CONTROL AND RELAY PANEL</t>
  </si>
  <si>
    <t>Control Panel Equipment Spares</t>
  </si>
  <si>
    <t>Ammeter with transducer</t>
  </si>
  <si>
    <t>Wattmeter with transducer</t>
  </si>
  <si>
    <t>var meter with transducer</t>
  </si>
  <si>
    <t>Voltmeter with transducer</t>
  </si>
  <si>
    <t>Voltmeter selector switch</t>
  </si>
  <si>
    <t>Control switch for breaker</t>
  </si>
  <si>
    <t>Control switch for Isolator</t>
  </si>
  <si>
    <t>Semaphore indicator for Earthswitch</t>
  </si>
  <si>
    <t>Red/Green/White indicating lamp with complete assembly (3 no's for each colour)</t>
  </si>
  <si>
    <t>Annunciation windows with necessary annunciation relay</t>
  </si>
  <si>
    <t xml:space="preserve">Push Button </t>
  </si>
  <si>
    <t>sybchronising socket</t>
  </si>
  <si>
    <t>Synchronising selector switch (If applicable)</t>
  </si>
  <si>
    <t>Breaker Relay Panel spares</t>
  </si>
  <si>
    <t>Breaker failure relay</t>
  </si>
  <si>
    <t>Trip circuit supervision relay</t>
  </si>
  <si>
    <t>Auto reclose relay with check synchronising relay and dead line charging relay (If stand alone)</t>
  </si>
  <si>
    <t>Self reset trip relay (one relay of each type), if applicable</t>
  </si>
  <si>
    <t>Hand reset trip relay (one relay of each type), if applicable</t>
  </si>
  <si>
    <t>Timer relay (one relay of each type), If applicable</t>
  </si>
  <si>
    <t>DC supervision relays (if applicable)</t>
  </si>
  <si>
    <t>Flag relay (one relay of each type), if applicable</t>
  </si>
  <si>
    <t>Auxiliary relay (one relay of each type)</t>
  </si>
  <si>
    <t>Line Protection Panel Equipment Spares</t>
  </si>
  <si>
    <t>Main-1 Neumerical distance relay(excluding external trip relays)with software and cable  for front panel communication to pc 1set</t>
  </si>
  <si>
    <t>Transformers Protection Panel Spares</t>
  </si>
  <si>
    <t>Restricted earth fault Protection relay with non -linear resistor</t>
  </si>
  <si>
    <t>Over fluxing relay (If stand only)</t>
  </si>
  <si>
    <t>Overload relay with timer</t>
  </si>
  <si>
    <t>Reactor Protection Panel Spares</t>
  </si>
  <si>
    <t>Back up forimpedence relay</t>
  </si>
  <si>
    <t>Common Spares</t>
  </si>
  <si>
    <t>Inter-posing CT &amp; PT each</t>
  </si>
  <si>
    <t>Metrosil (non - linear resistor) each type if applicable</t>
  </si>
  <si>
    <t>Power supply module of bus-bar protection</t>
  </si>
  <si>
    <t>Back up Impedence relay</t>
  </si>
  <si>
    <t>SAS System</t>
  </si>
  <si>
    <t>Longest optical cable with end equipment</t>
  </si>
  <si>
    <t>N5</t>
  </si>
  <si>
    <t>PLCC Equipments</t>
  </si>
  <si>
    <t>Each type of card of carrier</t>
  </si>
  <si>
    <t>Set of Prints for EPAX (24/8)</t>
  </si>
  <si>
    <t>Coupling device without base plate</t>
  </si>
  <si>
    <t>Telephone 4 wire with necessary connecting cable</t>
  </si>
  <si>
    <t>Co-axial connector</t>
  </si>
  <si>
    <t>Straight through joint</t>
  </si>
  <si>
    <t>Set of prints for Protection coupler</t>
  </si>
  <si>
    <t>Lighting</t>
  </si>
  <si>
    <t>Fluorescent Lights</t>
  </si>
  <si>
    <t>Botton strips</t>
  </si>
  <si>
    <t>L301</t>
  </si>
  <si>
    <t>Complete fittings</t>
  </si>
  <si>
    <t>Sodium Vapour/ Mercury Vapour Lamps</t>
  </si>
  <si>
    <t>L006 &amp; L007</t>
  </si>
  <si>
    <t>Covers and Reflectors</t>
  </si>
  <si>
    <t xml:space="preserve">Complete fittings </t>
  </si>
  <si>
    <t>CFL (Compressed fluorsecent lamps)</t>
  </si>
  <si>
    <t>L402</t>
  </si>
  <si>
    <t xml:space="preserve">CFL  </t>
  </si>
  <si>
    <t>Sets</t>
  </si>
  <si>
    <t>L404</t>
  </si>
  <si>
    <t>Holders</t>
  </si>
  <si>
    <t>Complete fittings of all types</t>
  </si>
  <si>
    <t>L603</t>
  </si>
  <si>
    <t>Junction boxes</t>
  </si>
  <si>
    <t>Q201</t>
  </si>
  <si>
    <t>Fire Protection System</t>
  </si>
  <si>
    <t>HVW spray pumps</t>
  </si>
  <si>
    <t>Shaft sleeves</t>
  </si>
  <si>
    <t>Diesel Engine drive</t>
  </si>
  <si>
    <t>Self Starter</t>
  </si>
  <si>
    <t>Hydrant pumps &amp; Jockey pumbs</t>
  </si>
  <si>
    <t>General</t>
  </si>
  <si>
    <t>Quarzold bulb detectors</t>
  </si>
  <si>
    <t>Projector(Merxies)</t>
  </si>
  <si>
    <t xml:space="preserve">Smoke Detectors </t>
  </si>
  <si>
    <t>Heat Detectors</t>
  </si>
  <si>
    <t>Deluge Valve</t>
  </si>
  <si>
    <t>Isolation Valves (each size each type)</t>
  </si>
  <si>
    <t>Electricals control panel Annuciation printed circuit bosrds (for solid state annunciation) in the control panel</t>
  </si>
  <si>
    <t>Strainer</t>
  </si>
  <si>
    <t>Level Switch</t>
  </si>
  <si>
    <t>Safety valve for hydro pneumatic system</t>
  </si>
  <si>
    <t xml:space="preserve">Pressure Switch  </t>
  </si>
  <si>
    <t>Hydrant Valve</t>
  </si>
  <si>
    <t>DG Set</t>
  </si>
  <si>
    <t>Set of filters(Lub oil/fuel/air ckt.)</t>
  </si>
  <si>
    <t>Self starter assembly</t>
  </si>
  <si>
    <t>Solenoid coil assembly</t>
  </si>
  <si>
    <t>Switches</t>
  </si>
  <si>
    <t xml:space="preserve">Timer   </t>
  </si>
  <si>
    <t>D.C. Starter assembly with clutch engaging and dis angaging arrangements complete with motor</t>
  </si>
  <si>
    <t>Lube oil pressure safety control</t>
  </si>
  <si>
    <t>High water temperature safety control</t>
  </si>
  <si>
    <t xml:space="preserve">AVR cord of each type </t>
  </si>
  <si>
    <t>Batteries &amp; Battery chargers</t>
  </si>
  <si>
    <t>Y0</t>
  </si>
  <si>
    <t>Battary 220 V</t>
  </si>
  <si>
    <t>Spare Battary cells</t>
  </si>
  <si>
    <t>Inter cell connectors with bolts and nuts</t>
  </si>
  <si>
    <t>Battery 48 V</t>
  </si>
  <si>
    <t>Spare battery cells</t>
  </si>
  <si>
    <t>N0.</t>
  </si>
  <si>
    <t>Inter cells connectors with bolts and nuts</t>
  </si>
  <si>
    <t>Y1</t>
  </si>
  <si>
    <t>Battery chargers (220V)</t>
  </si>
  <si>
    <t>Set of control cards (All PCB cards)</t>
  </si>
  <si>
    <t>Set of relays</t>
  </si>
  <si>
    <t>Set of contactor</t>
  </si>
  <si>
    <t>Filter capacitor</t>
  </si>
  <si>
    <t>Thyristor/diode</t>
  </si>
  <si>
    <t>Set of wound resistor(IF applicable)</t>
  </si>
  <si>
    <t>Set of switches</t>
  </si>
  <si>
    <t xml:space="preserve">Potentiometer </t>
  </si>
  <si>
    <t xml:space="preserve">Fuses of thyristor with indicator </t>
  </si>
  <si>
    <t>Spares of Battery Charger (48 V)</t>
  </si>
  <si>
    <t xml:space="preserve">Set </t>
  </si>
  <si>
    <t xml:space="preserve">Set of relays </t>
  </si>
  <si>
    <t xml:space="preserve">Set of contactor </t>
  </si>
  <si>
    <t xml:space="preserve">Filter capacitor </t>
  </si>
  <si>
    <t xml:space="preserve">Thyristor /diode </t>
  </si>
  <si>
    <t>Set of wound resistor (if applicable )</t>
  </si>
  <si>
    <t>Set.</t>
  </si>
  <si>
    <t xml:space="preserve">Set of switches </t>
  </si>
  <si>
    <t xml:space="preserve">LT Switchgear </t>
  </si>
  <si>
    <t xml:space="preserve">Relays of each type </t>
  </si>
  <si>
    <t>CT,PT(each type )</t>
  </si>
  <si>
    <t xml:space="preserve">Switch ,Push buttons ,Meters </t>
  </si>
  <si>
    <t xml:space="preserve">A/C and Ventilation </t>
  </si>
  <si>
    <t>A/C System(1unit) as per specification</t>
  </si>
  <si>
    <t>CONDUCTORS / AL. TUBE</t>
  </si>
  <si>
    <t>AA3A302004</t>
  </si>
  <si>
    <t>Welding Sleeves with PIN</t>
  </si>
  <si>
    <t>BUS SUPPORT INSULATORS</t>
  </si>
  <si>
    <t xml:space="preserve">Bus support insulators Voltage Rating </t>
  </si>
  <si>
    <t>II0I001003</t>
  </si>
  <si>
    <t>INSULATOR STRINGS (DISC INSULATOR)</t>
  </si>
  <si>
    <t>Double Tension Insulator String (without hardware) suitable for twin ACSR Moose conductor
Quantity of Disc Insulator</t>
  </si>
  <si>
    <t>Double Tension Insulator String (without hardware) suitable for quad ACSR Moose conductor
Quantity of Disc Insulator</t>
  </si>
  <si>
    <t>Single suspension Insulator String (without hardware) for twin ACSR Moose conductor
Quantity of Disc Insulator</t>
  </si>
  <si>
    <t>Single suspension Insulator String (without hardware) for quad ACSR Moose conductor
Quantity of Disc Insulator</t>
  </si>
  <si>
    <t>INSULATOR HARDWARE</t>
  </si>
  <si>
    <t>Double Tension-Double String-Twin Moose without Turn Buckle per conductor, 450 mmsub conductor spacing</t>
  </si>
  <si>
    <t>Double Tension-Double String-Twin Moosewith Turn Buckle per conductor, 450 mm sub conductor spacing</t>
  </si>
  <si>
    <t>Double Tension-Double String-Quad Moose without Turn Buckle per conductor, 450 mm sub conductor spacing</t>
  </si>
  <si>
    <t>Double Tension-Double String-Quad Moosewith Turn Buckle per conductor, 450 mmsub conductor spacing</t>
  </si>
  <si>
    <t>Single Tension Insulator Hardware with Single anchoring point with all hardware accessories for Moose conductor</t>
  </si>
  <si>
    <t>V</t>
  </si>
  <si>
    <t>CLAMPS AND CONNECTORS</t>
  </si>
  <si>
    <t>Terminal Connector for CB to receive</t>
  </si>
  <si>
    <t>Al. Tube Flexible type</t>
  </si>
  <si>
    <t>Breaker - Quad Moose - Horizontal</t>
  </si>
  <si>
    <t>Terminal Connector for CT to receive</t>
  </si>
  <si>
    <t>Universal take off</t>
  </si>
  <si>
    <t>Al. Tube Rigid type</t>
  </si>
  <si>
    <t>Terminal connector for Isolator to receive</t>
  </si>
  <si>
    <t>Isolator-4"IPS-Tandem</t>
  </si>
  <si>
    <t>ACSR Twin Moose Conductor</t>
  </si>
  <si>
    <t>(i) Universal take off</t>
  </si>
  <si>
    <t>(ii) Isolator-TM-Horizontal</t>
  </si>
  <si>
    <t>Isolator-QM-Tandem-Vertical</t>
  </si>
  <si>
    <t>Isolator-Quad-Horizontal</t>
  </si>
  <si>
    <t>(i) Horizontal take off</t>
  </si>
  <si>
    <t>(ii) Transformer - Pad - Neutral</t>
  </si>
  <si>
    <t xml:space="preserve"> (ii)  Al. Tube Rigid / Sliding type</t>
  </si>
  <si>
    <t>Terminal connector for BPI to receive</t>
  </si>
  <si>
    <t>Al. Tube Rigid / Sliding type</t>
  </si>
  <si>
    <t>ACSR Twin MooseConductor</t>
  </si>
  <si>
    <t>(i) Through -Type</t>
  </si>
  <si>
    <t>BPI-4"IPS- Flexible</t>
  </si>
  <si>
    <t>BPI-Quad Moose- Through</t>
  </si>
  <si>
    <t>(i) On Reactor Primary side - Horizontal take off</t>
  </si>
  <si>
    <t>(ii) Reactor-N - Twin Moose - Hor</t>
  </si>
  <si>
    <t>Twin-single Inter connector</t>
  </si>
  <si>
    <t>Shield wire clamps and accessories</t>
  </si>
  <si>
    <t>Shield wire tension clamps.</t>
  </si>
  <si>
    <t>Pad type clamp for Shield Wire</t>
  </si>
  <si>
    <t>Cleat type clamp for Shield Wire</t>
  </si>
  <si>
    <t>PG Clamp for Shield wire</t>
  </si>
  <si>
    <t>I205</t>
  </si>
  <si>
    <t>Cleat for earth strip</t>
  </si>
  <si>
    <t>132kV System</t>
  </si>
  <si>
    <t>Transformer to Twin Moose -Vertical Type</t>
  </si>
  <si>
    <t>Transformer-Neutral to Pad Type -Horizontal Type</t>
  </si>
  <si>
    <t>33kV System</t>
  </si>
  <si>
    <t>Aux Trafo to Single Moose-Through type</t>
  </si>
  <si>
    <t>VCB to Single Moose-Horizontal type</t>
  </si>
  <si>
    <t>CT to Single Moose-Horizontal type</t>
  </si>
  <si>
    <t>PT to Single Moose-Through Type</t>
  </si>
  <si>
    <t>Isolator to Single Moose-Horizontal type</t>
  </si>
  <si>
    <t>BPI to Single Moose - Through Type- Rigid connection</t>
  </si>
  <si>
    <t>AA3A301004</t>
  </si>
  <si>
    <t xml:space="preserve">Cut lengths (mts) </t>
  </si>
  <si>
    <t>A302</t>
  </si>
  <si>
    <t>Bus Support Insulators Voltage Rating</t>
  </si>
  <si>
    <t>INSULATOR STRINGS / HARDWARE</t>
  </si>
  <si>
    <t>Double Tension Insulator String (without hardware) suitable for twin ACSR Moose conductor Disc Insulator</t>
  </si>
  <si>
    <t>Single suspension Insulator String (without hardware) for Quad ACSR Moose conductor
Quantity of Disc Insulator</t>
  </si>
  <si>
    <t>Double Tension-Double String-Twin Moose without turnbuckel per conductor), 250 mm sub conductor spacing</t>
  </si>
  <si>
    <t>Double Tension-Double String-Twin Moose with turnbuckel per conductor), 250 mm sub conductor spacing</t>
  </si>
  <si>
    <t xml:space="preserve">Double Tension-Double String-Quad Moose without turnbuckel per conductor), 250 mm sub conductor spacing </t>
  </si>
  <si>
    <t>Double Tension-Double String-Quad Moose with turnbuckel per conductor), 250 mm sub conductor spacing</t>
  </si>
  <si>
    <t>Single Suspension hardware with Single anchoring point with all accessories for Moose Conductor</t>
  </si>
  <si>
    <t>Single Tension-Single String-Twin Moose - Drop 250 mm sub conductor spacing</t>
  </si>
  <si>
    <t>Single Tension-Single String-Quad Moose - Drop 250 mm sub conductor spacing</t>
  </si>
  <si>
    <t>(i) Universal take off-Horizontal</t>
  </si>
  <si>
    <t>(ii) Universal take off-Vertical</t>
  </si>
  <si>
    <t>Terminal connector for Isolator to receive Al. Tube Rigid Through type for Tandem Isolator</t>
  </si>
  <si>
    <t>(i) Isolator-TM-Tandem-Vertical</t>
  </si>
  <si>
    <t>Isolator-4"IPS-Horizontal-Flex</t>
  </si>
  <si>
    <t>Isolator-4"IPS-Horizontal-Rigid</t>
  </si>
  <si>
    <t>Terminal Connector for Auto Trafo. to receive On LT side ACSR Twin MooseConductor</t>
  </si>
  <si>
    <t>Transformer - 4"IPS - Hor-Rigid</t>
  </si>
  <si>
    <t>Transformer - Pad - Neutral</t>
  </si>
  <si>
    <t>Terminal connector for WT to receive</t>
  </si>
  <si>
    <t>ACSR Twin MooseConductor
(i) Universal take off</t>
  </si>
  <si>
    <t>Al. Tube Rigid / Sliding Type</t>
  </si>
  <si>
    <t>ACSR Twin Moose Conductor
(i) Universal take off</t>
  </si>
  <si>
    <t>250mm spacer for ACSR Twin Moose - Rigid type</t>
  </si>
  <si>
    <t>250mm spacer for ACSR Quad Moose - Rigid type</t>
  </si>
  <si>
    <t>Inter  connector for 250mm spacing ACSR Twin Moose to ACSR Single Moose Conductor</t>
  </si>
  <si>
    <t>Tee Interconnector-4"IPS-TM-Tee</t>
  </si>
  <si>
    <t>Tee Interconnector-4"IPS-QM-Tee</t>
  </si>
  <si>
    <t>Tee Interconnector-4"IPS-TM-Hor</t>
  </si>
  <si>
    <t>Tee Interconnector-4"IPS-SM-Hor</t>
  </si>
  <si>
    <t>PG Clamp for Shield Wire</t>
  </si>
  <si>
    <t xml:space="preserve">Cleat for earth strip </t>
  </si>
  <si>
    <t>11kV System</t>
  </si>
  <si>
    <t>HG Fuse to Single Moose-Horizontal Type</t>
  </si>
  <si>
    <t>LA to Single Moose-Through Type</t>
  </si>
  <si>
    <t>PP1P144007</t>
  </si>
  <si>
    <t>FIBERGLASS TELESCOPIC EARTH DISCHARGE ROD</t>
  </si>
  <si>
    <t>REQUIREMENT OF 1.5 MM NON RETURN VALVE</t>
  </si>
  <si>
    <t>Overload protection relay3U5000-1F used with Contactor 3tf3101-0A(Seimens make)</t>
  </si>
  <si>
    <t>Power contactor 3TF3101-0A (Seimens make)</t>
  </si>
  <si>
    <t>No's</t>
  </si>
  <si>
    <t>VV2V204001</t>
  </si>
  <si>
    <t xml:space="preserve">EHV grade transformer oil IS335/1993(209 ltr. Each drum) </t>
  </si>
  <si>
    <t>Drum</t>
  </si>
  <si>
    <t>PP3P301013</t>
  </si>
  <si>
    <t>INSULATING GLOVES</t>
  </si>
  <si>
    <t>II1I106003</t>
  </si>
  <si>
    <t>145 kv wedge type connector  for AAAC TARNTULLA TO ZEBRA</t>
  </si>
  <si>
    <t>145 kc wedge type connector  for PANTHER  LINE CONDUCTOR ON  MAIN WAY SINGLE ACSR ON BRANCH WAY</t>
  </si>
  <si>
    <t>II1I106001</t>
  </si>
  <si>
    <t>145 kc wedge type connector  TO SUIT  TARNTULLA  AAAC  on main way and single tarantulla on branch  way for transfer bus</t>
  </si>
  <si>
    <t xml:space="preserve">145 KV inter connector  TO SUIT  4" IPS alluminium  tube (EH type ) on main way &amp; single ZEBRA ACSR on branch way </t>
  </si>
  <si>
    <t xml:space="preserve">145 KV inter connector  TO SUIT  4" IPS alluminium  tube (EH type ) on main way &amp; single TARANTULLA AAAC on branch way </t>
  </si>
  <si>
    <t>Rates not available</t>
  </si>
  <si>
    <t>145 KV BUS POST CLAMP TO SUIT 4" IPS ALUMINIUM TUBE THROUGH TYPE (EH TYPE) RIGID/ SLIDING</t>
  </si>
  <si>
    <t>145 KV TERMINAL CONNECTOR (FLEXIBLE TYPE ) SUITABLE  CONNECTING OF CIRCUIT BREAKER &amp; 4" IPS ALLUMINUM TUBE (EH TYPE)</t>
  </si>
  <si>
    <t>4" IPS ALUMINIUM TUBE (EH  TYPE) TWISTED in different size in  pieces</t>
  </si>
  <si>
    <t>7/3.66mm GI SHIELD WIRE</t>
  </si>
  <si>
    <t>INVENTORY (STOCK)</t>
  </si>
  <si>
    <t>HDPE PIPE 1.25 inch, Pressure class PN4 or above suitable for submersible pump</t>
  </si>
  <si>
    <t xml:space="preserve">Switchyard LED Lights </t>
  </si>
  <si>
    <t>II0I005001</t>
  </si>
  <si>
    <t>Jumper Cone for ACSR Moose Conductor</t>
  </si>
  <si>
    <t>Mid span compression joint for ACSR Moose Conductor</t>
  </si>
  <si>
    <t>Repair Sleeve for ACSR Moose Conductor</t>
  </si>
  <si>
    <t>Mid span compression joint for 7/9 SWG earthwire</t>
  </si>
  <si>
    <t>Repair Sleeve for 7/9 SWG earthwire</t>
  </si>
  <si>
    <t>JE (SUBSTATION) Renuka</t>
  </si>
  <si>
    <t>Sub-Total (B)</t>
  </si>
  <si>
    <t>Sub-Total (C)</t>
  </si>
  <si>
    <t>Sub-Total (A)</t>
  </si>
  <si>
    <t>Total (In Rs.)</t>
  </si>
  <si>
    <t>Total (A+B+C) (In Rs.)</t>
  </si>
  <si>
    <t>(A)</t>
  </si>
  <si>
    <t>(B)</t>
  </si>
  <si>
    <t>(C)</t>
  </si>
  <si>
    <t>Sr. No.</t>
  </si>
  <si>
    <t>Single Suspension-Single String-Quad Moose - Through'450 mm sub conductor spacing</t>
  </si>
  <si>
    <t>Single Suspension-Single String-Quad Moose - Drop'450 mm sub conductor spacing</t>
  </si>
  <si>
    <t>Mid Span Compression Joint for ASCR Zebra Conductor</t>
  </si>
  <si>
    <t>Repair Sleeve for ACSR Zebra Conductor</t>
  </si>
  <si>
    <t>Flexible Copper Bond for 7/10 SWG Earthwire</t>
  </si>
  <si>
    <t>Jumper Cone for ACSR Zebra Conductor</t>
  </si>
  <si>
    <t>Total Inventory Amount</t>
  </si>
  <si>
    <t>Total Amount</t>
  </si>
  <si>
    <t>Non moving</t>
  </si>
  <si>
    <t>Obsolete</t>
  </si>
  <si>
    <t>Total</t>
  </si>
  <si>
    <t>Grand Total</t>
  </si>
  <si>
    <t>II3I302001</t>
  </si>
  <si>
    <t>II3I302003</t>
  </si>
  <si>
    <t>II3I301008</t>
  </si>
  <si>
    <t>II3I301001</t>
  </si>
  <si>
    <t>II3I301003</t>
  </si>
  <si>
    <t>II3I306001</t>
  </si>
  <si>
    <t>II3I306003</t>
  </si>
  <si>
    <t>II3I302008</t>
  </si>
  <si>
    <t>FF4F403007</t>
  </si>
  <si>
    <t>ACSR Zebra Conductor</t>
  </si>
  <si>
    <t>KM</t>
  </si>
  <si>
    <t>AA0A002003</t>
  </si>
  <si>
    <t>Tower parts of 220KV "C" Type Tower with 0, 1.5, 3 Mtr. Leg Extension along with Nut, Bolt &amp; Washers</t>
  </si>
  <si>
    <t>MT</t>
  </si>
  <si>
    <t>Various Damaged Tower parts of 220KV &amp; 132KV Towers (as scrap)</t>
  </si>
  <si>
    <t>LT Stay set complete</t>
  </si>
  <si>
    <t>LT XLPE cable 3 1/2 core 240 mm sq</t>
  </si>
  <si>
    <t>245kV Current Transformer (damaged) (1600/800/1 Ratio)</t>
  </si>
  <si>
    <t>Copper contact fingers for female &amp; male contracts (Burned &amp; unusable)</t>
  </si>
  <si>
    <t>Moving Male Contact (only Rod) for 245kV Isolator (Burned &amp; Unusable)</t>
  </si>
  <si>
    <t>PG Clamp (with nut &amp; bolt) made of Aluminum Alloy Suitable for Zebra Conductor</t>
  </si>
  <si>
    <t>420kv CVT (Capacitive Voltage Transformers) old, used, non functional</t>
  </si>
  <si>
    <t>ABB Make REC 670 BPCU(Bay Protection controlling unit) (old &amp;used)</t>
  </si>
  <si>
    <t>Contactor 40A,3 Pole (1NO&amp;1NC) (Havells/L&amp;T/ABB/Siemens)</t>
  </si>
  <si>
    <t>MCB(4Pole)(Havells/L&amp;T/ABB) 16A</t>
  </si>
  <si>
    <t>MCB(4Pole)(Havells/L&amp;T/ABB) 32A</t>
  </si>
  <si>
    <t>MCB(4Pole)(Havells/L&amp;T/ABB) 63A</t>
  </si>
  <si>
    <t>MCB(2 Pole)(Havells/L&amp;T/ABB) 10A</t>
  </si>
  <si>
    <t>MCB(2 Pole)(Havells/L&amp;T/ABB) 16A</t>
  </si>
  <si>
    <t>MCB(2 Pole)(Havells/L&amp;T/ABB) 20A</t>
  </si>
  <si>
    <t>MCB(2 Pole)(Havells/L&amp;T/ABB) 32A</t>
  </si>
  <si>
    <t>MCB(1 Pole)(Havells/ABB/L&amp;T) 4A</t>
  </si>
  <si>
    <t>MCB(1 Pole)(Havells/ABB/L&amp;T) 6A</t>
  </si>
  <si>
    <t>MCB(1 Pole)(Havells/ABB/L&amp;T) 10A</t>
  </si>
  <si>
    <t>MCB(1 Pole)(Havells/ABB/L&amp;T) 16A</t>
  </si>
  <si>
    <t>MCB(1 Pole)(Havells/ABB/L&amp;T) 20A</t>
  </si>
  <si>
    <t>MCB(1 Pole)(Havells/ABB/L&amp;T) 32A</t>
  </si>
  <si>
    <t>MCCB 100A(Havells/L&amp;T/ABB</t>
  </si>
  <si>
    <t>Control Cable Copper (PVC) 2Core X 2.5sqmm</t>
  </si>
  <si>
    <t>Km.</t>
  </si>
  <si>
    <t>48V DC, 60A Float cum boost cahrger (input 3-phase AC)</t>
  </si>
  <si>
    <t>CRC 500ml (Push and spray)</t>
  </si>
  <si>
    <t>ABB make REC 670 BCU(Bay controlling unit) (old &amp;used)</t>
  </si>
  <si>
    <t>Power Cable Aluminium (PVC) 3.5 Core X 3.5sqmm</t>
  </si>
  <si>
    <t>Clamp suitable for 7/3.15 or 7/9 or 7/10 SWG Earth wire</t>
  </si>
  <si>
    <t>Earthwire Bracket/Downlead clamp suitable for GS earthwire 7/9 or 7/10 SWG</t>
  </si>
  <si>
    <t>ACSR Zebra Conductor (Old &amp; Used)</t>
  </si>
  <si>
    <t>Aluminium scrap (various type)</t>
  </si>
  <si>
    <t>KG</t>
  </si>
  <si>
    <t>Station Transformer 800kVA (33/.4KV) (Make) (old, used &amp; Damaged)</t>
  </si>
  <si>
    <t>Y Phase Current Transformer (Line Voltage-33kV) (Ratio-50/1) (Old, Used and damaged)</t>
  </si>
  <si>
    <t>145KV Bus Isolator clamp for twin AAAC Tarantulla Conductor</t>
  </si>
  <si>
    <t>145Kv Bus CVT clamp for twin AAAC Tarantulla conductor</t>
  </si>
  <si>
    <t xml:space="preserve">145kv Capacitive Voltage Transformer(fail,Nonfunctional)  </t>
  </si>
  <si>
    <t>flexible Copper bond</t>
  </si>
  <si>
    <t>White Petrollium jelly</t>
  </si>
  <si>
    <t>Electronegative SF6 Gas</t>
  </si>
  <si>
    <t xml:space="preserve">Complete Suspension type insulator string suitable for twin tarantulla conductor </t>
  </si>
  <si>
    <t>PG Clamp (with nut &amp; bolt) made of Aluminum Alloy suitable for ACSR Zebra Conductor</t>
  </si>
  <si>
    <t>Name of Substation: 400/220/132 kV Substation, Srinagar (G)</t>
  </si>
  <si>
    <t xml:space="preserve">Name of Division: 400kV O&amp;M Division, Srinagar (G) </t>
  </si>
  <si>
    <t>420KV CVT(Capacitive voltage Transformer) (Old,used,Non functional)</t>
  </si>
  <si>
    <t>Back up protection relay with 3 0/C and 1 E/F element (Old, Used &amp; Defective)</t>
  </si>
  <si>
    <t>ABB Make REC 670 BCU(Bay  controlling unit) (old &amp;used)</t>
  </si>
  <si>
    <t>220V DC ,120A FLOAT CUM   BOOST CHARGER Statcon make (Old &amp;Reusable)</t>
  </si>
  <si>
    <t>JE (LINE) Naval Kishore</t>
  </si>
  <si>
    <t>420KV CVT(Capacitive voltage Transformer) (Old,used)</t>
  </si>
  <si>
    <t>JE (MAINTENANCE) Naval Kishore</t>
  </si>
  <si>
    <t xml:space="preserve">Density /pressure monitor for SF6 circuit for one pole of CB </t>
  </si>
  <si>
    <t>Heavy duty, Class-C, ISI marked, 200mm dia, min. thickness-8mm MS pipe</t>
  </si>
  <si>
    <t>200mm ISI marked heavy duty Gate valve</t>
  </si>
  <si>
    <t>Month: June, 2026</t>
  </si>
  <si>
    <t xml:space="preserve">Name of Division: 132kV O&amp;M Division, Srinagar(G) </t>
  </si>
  <si>
    <t>Name of Substation: 132kV Substation, Srinagar (G)</t>
  </si>
  <si>
    <t>S.N0</t>
  </si>
  <si>
    <t xml:space="preserve"> JE (SUBSTATION) ASHA PANWAR</t>
  </si>
  <si>
    <t>KK2K102009</t>
  </si>
  <si>
    <t>66 KV LA Base Insulator</t>
  </si>
  <si>
    <t>KK0K004001</t>
  </si>
  <si>
    <t>66 KV LA 10KA</t>
  </si>
  <si>
    <t>II0I001008</t>
  </si>
  <si>
    <t>22 KV Post Insulator</t>
  </si>
  <si>
    <t>VV1V103032</t>
  </si>
  <si>
    <t>LV Line Bushing of 5 MVA T/F</t>
  </si>
  <si>
    <t>VV4V306001</t>
  </si>
  <si>
    <t>11 KV CT 200-100/5 for protection &amp; metering</t>
  </si>
  <si>
    <t>VV2V210009</t>
  </si>
  <si>
    <t>Valve wef 1½" for 5MVA T/F</t>
  </si>
  <si>
    <t>VV2V204007</t>
  </si>
  <si>
    <t>Empty Transfomer Oil Drum</t>
  </si>
  <si>
    <t>FF1F108003</t>
  </si>
  <si>
    <t>U-Bolt</t>
  </si>
  <si>
    <t>Nut for U-Bolt</t>
  </si>
  <si>
    <t>FF0F045001</t>
  </si>
  <si>
    <t>Cleat for column "CAA"</t>
  </si>
  <si>
    <t>FF3F303002</t>
  </si>
  <si>
    <t>Stay Rod 17.5 mm² with nut</t>
  </si>
  <si>
    <t>FF4F402001</t>
  </si>
  <si>
    <t>Al Strip 25mm*3mm thick</t>
  </si>
  <si>
    <t>Kg.</t>
  </si>
  <si>
    <t>FF4F401002</t>
  </si>
  <si>
    <t>RS Joist 116x100mm</t>
  </si>
  <si>
    <t>FF4F401001</t>
  </si>
  <si>
    <t>RS Joist 150x150 mm 10 Mtr Long.</t>
  </si>
  <si>
    <t>FF2F206005</t>
  </si>
  <si>
    <t xml:space="preserve">MS Plate </t>
  </si>
  <si>
    <t>QQ1Q106001</t>
  </si>
  <si>
    <t>GC Sheet</t>
  </si>
  <si>
    <t>GI step nut &amp; bolt</t>
  </si>
  <si>
    <t>GI spring washer 5/8"</t>
  </si>
  <si>
    <t>GI washer 50x50x6 mm</t>
  </si>
  <si>
    <t>FF1F101023</t>
  </si>
  <si>
    <t>GI bolt &amp; nut 50mm´5/8"</t>
  </si>
  <si>
    <t>FF1F101026</t>
  </si>
  <si>
    <t>GI bolt &amp; nut 1½"´5/8"</t>
  </si>
  <si>
    <t>FF1F101068</t>
  </si>
  <si>
    <t>GI bolt &amp; nut ofs.</t>
  </si>
  <si>
    <t>FF1F101047</t>
  </si>
  <si>
    <t>GI bolt &amp; nut 27´12mm</t>
  </si>
  <si>
    <t>FF1F101046</t>
  </si>
  <si>
    <t>GI bolt &amp; nut 30´12mm</t>
  </si>
  <si>
    <t>GI bolt &amp; nut with washer 25´6mm</t>
  </si>
  <si>
    <t>FF3F301006</t>
  </si>
  <si>
    <t>Round pole 8.5 mtr.</t>
  </si>
  <si>
    <t>FF4F404004</t>
  </si>
  <si>
    <t>GI pipe 3" dia, 6.3 mtr.</t>
  </si>
  <si>
    <t>DC Contactor</t>
  </si>
  <si>
    <t>VV1V101035</t>
  </si>
  <si>
    <t>36 KV LV bushing for 40 MVA T/F</t>
  </si>
  <si>
    <t>II5I501003</t>
  </si>
  <si>
    <t>ACSR Deer conductor</t>
  </si>
  <si>
    <t>VV4V306003</t>
  </si>
  <si>
    <t>Double core/double ratio type "R", 50 VA, CT for 11 KV</t>
  </si>
  <si>
    <t>VV4V307001</t>
  </si>
  <si>
    <t>11 KV CT 400-200/1A</t>
  </si>
  <si>
    <t>72.5 KV LA with accessories, spec.-10 KA, class 3, 60 KV</t>
  </si>
  <si>
    <t>II0I001007</t>
  </si>
  <si>
    <t>Disc Insulator 7000 Kg. capacity</t>
  </si>
  <si>
    <t>II5I501005</t>
  </si>
  <si>
    <t>Single tension fitting Bolted Type for panther conductor (complete)</t>
  </si>
  <si>
    <t>SS6S617006</t>
  </si>
  <si>
    <t>Fuse for silicon &amp; germanium rectifier (75 amp) suitable for Battery Charger.</t>
  </si>
  <si>
    <t>Kick fuse for micro switch suitable for Battery Charger.</t>
  </si>
  <si>
    <t>NN5N506005</t>
  </si>
  <si>
    <t>Poly Corbonate Seal</t>
  </si>
  <si>
    <t>NN5N506006</t>
  </si>
  <si>
    <t>Paper Seal</t>
  </si>
  <si>
    <t>VV3V305008</t>
  </si>
  <si>
    <t xml:space="preserve">36 KV CT,CTR-400/200/1,Accuracy 0.2 </t>
  </si>
  <si>
    <t>MM3M304016</t>
  </si>
  <si>
    <t>3 Phase 440V Energy Meter</t>
  </si>
  <si>
    <t>MM3M303010</t>
  </si>
  <si>
    <t xml:space="preserve">3 Phase 4 Wire Digital Amp Meter </t>
  </si>
  <si>
    <t>MM3M302005</t>
  </si>
  <si>
    <t xml:space="preserve">3 Phase 4 Wire Digital Volt Meter </t>
  </si>
  <si>
    <t>JJ0J005010</t>
  </si>
  <si>
    <t>33 KV SF-6 CB (Old &amp; used &amp; Damage)</t>
  </si>
  <si>
    <t>II0I003001</t>
  </si>
  <si>
    <t>PG clamp For M to M conductor</t>
  </si>
  <si>
    <t>VV3V304002</t>
  </si>
  <si>
    <t>72.5 KV CT,CTR-200/100/01(Old Used)</t>
  </si>
  <si>
    <t>KK0K005001</t>
  </si>
  <si>
    <t>33 KV LA(Old&amp;Used) dismantled.</t>
  </si>
  <si>
    <t>SS0S003001</t>
  </si>
  <si>
    <t>132 KV Isolator (Old Used &amp; dismantled)</t>
  </si>
  <si>
    <t>SS0S005001</t>
  </si>
  <si>
    <t>33 KV Isolator  (Old Used &amp; dismantled)</t>
  </si>
  <si>
    <t>VV6V505001</t>
  </si>
  <si>
    <t>33 KV 3ph PT(Old Used &amp; Obsolete)dismantled.</t>
  </si>
  <si>
    <t>VV6V504002</t>
  </si>
  <si>
    <t>132 KV PT (Old &amp;  used) Damage</t>
  </si>
  <si>
    <t>JJ0J003008</t>
  </si>
  <si>
    <t>132 KV MOCB (old &amp; used) (Obsolete)</t>
  </si>
  <si>
    <t>SS6S610018</t>
  </si>
  <si>
    <t>HRC Fuse Fitting 20-32A,415V AC, Kit-Kat type complete.</t>
  </si>
  <si>
    <t>JJ5J503006</t>
  </si>
  <si>
    <t>33KV vacuum Circuit Breaker (old,used)</t>
  </si>
  <si>
    <t>VV7V701010</t>
  </si>
  <si>
    <t>132 KV PT Clamp (As per Sample)</t>
  </si>
  <si>
    <t>KK0K003001</t>
  </si>
  <si>
    <t>132 KV LA (old &amp; used) (Obsolete)</t>
  </si>
  <si>
    <t>MM4M401007</t>
  </si>
  <si>
    <t>Electronic Trivector Meter ER300P.</t>
  </si>
  <si>
    <t>Secure 3 Phase 4 Wire E-3MO21 Meter.</t>
  </si>
  <si>
    <t>Secure 3 Phase 3 Wire energy meter.</t>
  </si>
  <si>
    <t>SS4S402001</t>
  </si>
  <si>
    <t>33 KV Isolator Jaw</t>
  </si>
  <si>
    <t>VV4V305013</t>
  </si>
  <si>
    <t>33 KV CT Ratio 200/100/01A (OLD &amp; Used)</t>
  </si>
  <si>
    <t>NN1N102003</t>
  </si>
  <si>
    <t>RTCC /PLTC Pannel 132/33 KV  40 MVA T/F (Old, used)</t>
  </si>
  <si>
    <t>RTCC /PLTC Pannel 132/33 KV 20 MVA T/F (Old, used)</t>
  </si>
  <si>
    <t>VV2V204000</t>
  </si>
  <si>
    <t>Transformer OIL (old, used)</t>
  </si>
  <si>
    <t>Ltr</t>
  </si>
  <si>
    <t>PP2P206002</t>
  </si>
  <si>
    <t>Distilled water plant's heating element</t>
  </si>
  <si>
    <t>NN0N001004</t>
  </si>
  <si>
    <t>DCDB panel 110V (old, used, obsolete)</t>
  </si>
  <si>
    <t>SS6S601001</t>
  </si>
  <si>
    <t>ACDB panel 440V 400A 3phase (old, used, damaged)</t>
  </si>
  <si>
    <t>33KV CT (200/100/1A) (Damaged)</t>
  </si>
  <si>
    <t>VV3V303007</t>
  </si>
  <si>
    <t>145KV CT (200/100/1A) (Old, Damaged)</t>
  </si>
  <si>
    <t>MM0M007003</t>
  </si>
  <si>
    <t>Buchholz Relay (Old, used &amp; defective)</t>
  </si>
  <si>
    <t>VV2V206001</t>
  </si>
  <si>
    <t>Oil Temperature Indicator (old &amp; Defective)</t>
  </si>
  <si>
    <t>VV2V207001</t>
  </si>
  <si>
    <t>Winding Temperature Indicator (old &amp; Defective)</t>
  </si>
  <si>
    <t>VV2V211001</t>
  </si>
  <si>
    <t>Marshalling box (old &amp; obsolete)</t>
  </si>
  <si>
    <t>VV6V507006</t>
  </si>
  <si>
    <t>33kv PT (33kv/110v)</t>
  </si>
  <si>
    <t>VV3V305006</t>
  </si>
  <si>
    <t>33kv CT (800-400/1A)</t>
  </si>
  <si>
    <t>33kv CT (400-200/1A)</t>
  </si>
  <si>
    <t>VV0V006002</t>
  </si>
  <si>
    <t>Station Transformre 11/0.4KV</t>
  </si>
  <si>
    <t>AA0A002004</t>
  </si>
  <si>
    <t>ACSR mix Conductor (Old, used)</t>
  </si>
  <si>
    <t>II0I004005</t>
  </si>
  <si>
    <t>Deer to Panther Clamps (Old, used)</t>
  </si>
  <si>
    <t>SS5S501017</t>
  </si>
  <si>
    <t>33KV isolator clamps (old, used)</t>
  </si>
  <si>
    <t>132KV CT(200-100/1A) with Junction box</t>
  </si>
  <si>
    <t>132KV Isolator Clamp</t>
  </si>
  <si>
    <t>SS5S501015</t>
  </si>
  <si>
    <t>Isolator Clamp for Zebra conductor</t>
  </si>
  <si>
    <t>33KV Isolator Jaw</t>
  </si>
  <si>
    <t>WTI</t>
  </si>
  <si>
    <t>OTI</t>
  </si>
  <si>
    <t>VV2V209001</t>
  </si>
  <si>
    <t>PRV (75mm valve)</t>
  </si>
  <si>
    <t>PRV (150mm valve)</t>
  </si>
  <si>
    <t>132KV CT (200/100/1A)  (Damaged)</t>
  </si>
  <si>
    <t>132KV LA (damaged)</t>
  </si>
  <si>
    <t>II0I001006</t>
  </si>
  <si>
    <t>Disc Insulator 90KN</t>
  </si>
  <si>
    <t>66KV PT (old &amp; dismantelled)</t>
  </si>
  <si>
    <t>Al Alloy PG clamp for Panther to Deer conductor</t>
  </si>
  <si>
    <t>II0I004003</t>
  </si>
  <si>
    <t>Al Alloy PG clamp for Deer to Deer conductor</t>
  </si>
  <si>
    <t>Isolator and CB clamps (old, used)</t>
  </si>
  <si>
    <t>KK3K201007</t>
  </si>
  <si>
    <t>33kv LA clamps(old, used)</t>
  </si>
  <si>
    <t>VV2V215012</t>
  </si>
  <si>
    <t>33kV side Bushing clamps for 40MVA T/R (old, used)</t>
  </si>
  <si>
    <t>33kv Isolator (damaged)</t>
  </si>
  <si>
    <t>VV5V407033</t>
  </si>
  <si>
    <t>33kV CT clamp suitable for ACSR Panther conductor.</t>
  </si>
  <si>
    <t>33KV PT Clamp</t>
  </si>
  <si>
    <t>33KV CT Clamp</t>
  </si>
  <si>
    <t>Silica Gel (Blue Crystal) size: 8-12 mm</t>
  </si>
  <si>
    <t>Copper bond flexible (9mm x 500mm)</t>
  </si>
  <si>
    <t>JE (Line) Mahipal Singh</t>
  </si>
  <si>
    <t>II3I306004</t>
  </si>
  <si>
    <t>Aluminum Jumper Cone Suitable For Panther Conductor.</t>
  </si>
  <si>
    <t>Al Single Tension Fitting compressed type (incomplete)</t>
  </si>
  <si>
    <t>AA1A102001</t>
  </si>
  <si>
    <t>GI Stay Wire 7/8 SWG</t>
  </si>
  <si>
    <t>Mid span joint for E/W 7/9</t>
  </si>
  <si>
    <t>AA1A101002</t>
  </si>
  <si>
    <t>7/10 SWG Earth wire and Hardwear</t>
  </si>
  <si>
    <t>Km</t>
  </si>
  <si>
    <t>II3I305004</t>
  </si>
  <si>
    <t>Armor rod set for Panther Conducor</t>
  </si>
  <si>
    <t>PP0P002004</t>
  </si>
  <si>
    <t>Aluminum Aerial Roller 450 mm Spacing</t>
  </si>
  <si>
    <t>FF0F015002</t>
  </si>
  <si>
    <t>Single circuit B type tower (old, used &amp; damage) without Stub and Nuts &amp; Bolts</t>
  </si>
  <si>
    <t>Mt.</t>
  </si>
  <si>
    <t>120 KN disc insulator (old &amp; used)</t>
  </si>
  <si>
    <t>II3I303004</t>
  </si>
  <si>
    <t>Vibration damper for ACSR panther conductor (old &amp; used)</t>
  </si>
  <si>
    <t>II3I303009</t>
  </si>
  <si>
    <t>Vibration damper for GS Earth wire 7/10 SWG</t>
  </si>
  <si>
    <t>Disc Insulator 120 KN</t>
  </si>
  <si>
    <t>FF0F043012</t>
  </si>
  <si>
    <t>C type S/C tower template (C+0 tower)</t>
  </si>
  <si>
    <t>II31301004</t>
  </si>
  <si>
    <t>MS Joint</t>
  </si>
  <si>
    <t>ACSR Panther Conductor (Old &amp;Used Damaged) in bits</t>
  </si>
  <si>
    <t>Mtr</t>
  </si>
  <si>
    <t>Single circuit C type tower (old &amp; used) without Stub and Nut&amp; Bolts</t>
  </si>
  <si>
    <t>II1I105001</t>
  </si>
  <si>
    <t>"C" Type Boltless Wedge Clamp for Panther to Panther Conductor</t>
  </si>
  <si>
    <t>II51501005</t>
  </si>
  <si>
    <t>Single tension fitting for ACSR panther conductor suitable for 120 KN Disc insulator</t>
  </si>
  <si>
    <t>Disc insulator 120 KN</t>
  </si>
  <si>
    <t>II3I307006</t>
  </si>
  <si>
    <t>Danger plate</t>
  </si>
  <si>
    <t>II3I307001</t>
  </si>
  <si>
    <t>Number Plate</t>
  </si>
  <si>
    <t>II3I307003</t>
  </si>
  <si>
    <t>Phase Plate (Set of Three).</t>
  </si>
  <si>
    <t>Sets.</t>
  </si>
  <si>
    <t>Tower parts of 220KV and 132KV different type of tower (old used and dismantled)</t>
  </si>
  <si>
    <t>MT.</t>
  </si>
  <si>
    <t>ACSR Panther Conductor</t>
  </si>
  <si>
    <t>OPGW (24 Fiber) Old &amp; Used</t>
  </si>
  <si>
    <t>GI Nut, Bolt &amp; Washer off Size</t>
  </si>
  <si>
    <t>II1I110001</t>
  </si>
  <si>
    <t>T type clamp made of aluminium alloy suitable to panther to panther conductor</t>
  </si>
  <si>
    <t>II2I202002</t>
  </si>
  <si>
    <t>TOTAL (A+B) (In Rs.)</t>
  </si>
  <si>
    <t>Inventory</t>
  </si>
  <si>
    <t xml:space="preserve">Name of Zone: Garhwal </t>
  </si>
  <si>
    <t>Name of Circle: O&amp;M 400 KV Srinagar (G)</t>
  </si>
  <si>
    <t>Name of Division: 132 KV O&amp;M Division Srinagar (G)</t>
  </si>
  <si>
    <t>Name of Substation: 132 KV Substation Kotdwar</t>
  </si>
  <si>
    <t>Month: June - 2026 (Upto 22.06.2026)</t>
  </si>
  <si>
    <t>S. No.</t>
  </si>
  <si>
    <t>Unit Rate in Rs.</t>
  </si>
  <si>
    <t>Useble</t>
  </si>
  <si>
    <t>Unservicable</t>
  </si>
  <si>
    <t>Obsolate</t>
  </si>
  <si>
    <t>Remark</t>
  </si>
  <si>
    <t>NN0N002003</t>
  </si>
  <si>
    <t xml:space="preserve">Distance protection panel </t>
  </si>
  <si>
    <t>-</t>
  </si>
  <si>
    <t>FF1F105002</t>
  </si>
  <si>
    <t>16 mm Dia galv. HRH Bolt &amp; nut 60mm</t>
  </si>
  <si>
    <t>FF1F105001</t>
  </si>
  <si>
    <t>16 mm Dia galv. HRH Bolt &amp; nut 65mm</t>
  </si>
  <si>
    <t>Nut &amp; bolt (off size )</t>
  </si>
  <si>
    <t xml:space="preserve">Foundation anchor bolt </t>
  </si>
  <si>
    <t xml:space="preserve">40X16 mm Anti Thept Nut &amp; Bolt </t>
  </si>
  <si>
    <t xml:space="preserve">Kg. </t>
  </si>
  <si>
    <t xml:space="preserve">Anti oxidant forging terminal stud size 10X50 mm </t>
  </si>
  <si>
    <t>FF0F050004</t>
  </si>
  <si>
    <t xml:space="preserve">ABR Structure for gantary </t>
  </si>
  <si>
    <t>FF0F050025</t>
  </si>
  <si>
    <t>Steel structure PTV (PN)</t>
  </si>
  <si>
    <t>FF0F043001</t>
  </si>
  <si>
    <t xml:space="preserve">SS Template for A type D/C Tower </t>
  </si>
  <si>
    <t xml:space="preserve">Mid span joint for steel Portion 7/9 SWG panther conductor </t>
  </si>
  <si>
    <t>II3I301009</t>
  </si>
  <si>
    <t>Mid span joint for  7/3.15 GS earth wire</t>
  </si>
  <si>
    <t>II3I301004</t>
  </si>
  <si>
    <t xml:space="preserve">Mid span joint for Aluminium Portion ACSR panther conductor </t>
  </si>
  <si>
    <t>II5I504005</t>
  </si>
  <si>
    <t xml:space="preserve">Suspension fitting for ACSR Panther conductor </t>
  </si>
  <si>
    <t xml:space="preserve">Single tension fitting for ACSR Panther conductor </t>
  </si>
  <si>
    <t>II5I501009</t>
  </si>
  <si>
    <t xml:space="preserve">Tension fitting for earth wire </t>
  </si>
  <si>
    <t>II3I302004</t>
  </si>
  <si>
    <t xml:space="preserve">Repair sleeve for ACSR Panther conductor </t>
  </si>
  <si>
    <t>PP0P001002</t>
  </si>
  <si>
    <t xml:space="preserve">Come along clamp deer </t>
  </si>
  <si>
    <t xml:space="preserve">33 KV Disc fitting for ACSR panther </t>
  </si>
  <si>
    <t>Control cable 2 X 2.5 mm²</t>
  </si>
  <si>
    <t>FF0F050022</t>
  </si>
  <si>
    <t xml:space="preserve">Galvanized structure CCR colum &amp; beam </t>
  </si>
  <si>
    <t>VV5V406005</t>
  </si>
  <si>
    <t>CT/PT Junction box</t>
  </si>
  <si>
    <t xml:space="preserve">JRC- 124, 1-1 A Aux-75 +0150 V (Neutral unbalanced current relay) </t>
  </si>
  <si>
    <t>MM0M008004</t>
  </si>
  <si>
    <t xml:space="preserve">JRV-022, Aux-75 +0150 V (Difine time under voltage  relay) </t>
  </si>
  <si>
    <t>MM0M008001</t>
  </si>
  <si>
    <t xml:space="preserve">JRV-042, Aux-75 +0150 V (Difine time over voltage  relay) </t>
  </si>
  <si>
    <t>NN4N412003</t>
  </si>
  <si>
    <t>132 KV/33 KV TNC Switch for control panel 20Amp</t>
  </si>
  <si>
    <t>JJ7J701014</t>
  </si>
  <si>
    <t xml:space="preserve">33 KV Auxiliary Switch 13NO+ 13NC </t>
  </si>
  <si>
    <t>JJ7J701016</t>
  </si>
  <si>
    <t>Closed trip camp switch 8NO+ 8NC</t>
  </si>
  <si>
    <t>JJ5J503010</t>
  </si>
  <si>
    <t>Spring charge motor for 33 KV BHEL make</t>
  </si>
  <si>
    <t>MM0M019009</t>
  </si>
  <si>
    <t>Glass relay MKL3P-I 250 V AC 28 V DC 7 Amp. 11 pin</t>
  </si>
  <si>
    <t>MM0M019010</t>
  </si>
  <si>
    <t>Glass relay MKL3P-N 250 V AC 28 V DC 7 Amp. 11 pin</t>
  </si>
  <si>
    <t>MM3M304009</t>
  </si>
  <si>
    <t>Watt meter suitable for CTR 400/1 A</t>
  </si>
  <si>
    <t>C-Type boltless clamp with stoper suitable for panther to panther conductor</t>
  </si>
  <si>
    <t>II1I102001</t>
  </si>
  <si>
    <t>C-Type boltless clamp with stoper suitable for moose to moose conductor</t>
  </si>
  <si>
    <t>II1I102004</t>
  </si>
  <si>
    <t>C-Type boltless clamp with stoper suitable for moose to panther conductor</t>
  </si>
  <si>
    <t>VV6V507004</t>
  </si>
  <si>
    <t>145 KV CVT accuracy class 0.2 Mehru make</t>
  </si>
  <si>
    <t>VV3V303004</t>
  </si>
  <si>
    <t>132 KV CT 400/200/1 A, 0.2 accuracy (Repaired)</t>
  </si>
  <si>
    <t>ACSR Panther conductor in pieces (Old)</t>
  </si>
  <si>
    <t>120 KN Disc Insulator (Old)</t>
  </si>
  <si>
    <t>Pilot Fitting for ACSR Panther Conductor suitable for 70 KN Disc Insulator</t>
  </si>
  <si>
    <t>FF0F050028</t>
  </si>
  <si>
    <t>B Type DC Galvanized steel lattice tower with Bolts, Nuts, flat washers, pack washers &amp; stub including 3 mtr., 6 mtr., &amp; 9 mtr body extension (Stub) HT</t>
  </si>
  <si>
    <t>B Type DC Galvanized steel lattice tower with Bolts, Nuts, flat washers, pack washers &amp; stub including 3 mtr., 6 mtr., &amp; 9 mtr body extension (Stub) MS</t>
  </si>
  <si>
    <t>ACSR Panther Conductor (in bits)</t>
  </si>
  <si>
    <t>GS Earth wire 7/10 SWG (in bits)</t>
  </si>
  <si>
    <t>II5I501010</t>
  </si>
  <si>
    <t>Tension Fitting for GS Earth wire 7/10 SWG</t>
  </si>
  <si>
    <t>Repair Sleave for Panther Conductor</t>
  </si>
  <si>
    <t>Deep Suspension fitting for ACSR Panther Conductor</t>
  </si>
  <si>
    <t>II0I006001</t>
  </si>
  <si>
    <t>PG Clamp for ACSR Panther Conductor</t>
  </si>
  <si>
    <t>C Type Galvanized steel lattice tower with Bolts, Nuts, flat washers, pack washers &amp; stub including 3 mtr., 6 mtr., &amp; 9 mtr body extension (X-Arm) MS</t>
  </si>
  <si>
    <t>AA0A002001</t>
  </si>
  <si>
    <t>ACSR Moose Conductor</t>
  </si>
  <si>
    <t>C-Typa boltless wedge clamp with stoper for Moose to Moose conductor</t>
  </si>
  <si>
    <t>C-Typa boltless wedge clamp with stoper for Panther to Panther conductor</t>
  </si>
  <si>
    <t xml:space="preserve">C-Typa boltless wedge clamp with stoper for Moose to Panther </t>
  </si>
  <si>
    <t>36 KV outdoor CT ratio 800/400/1 Amp. 3 Core, class 0.2 with junction box</t>
  </si>
  <si>
    <t>70 KN Disc Insulators (O&amp;U)</t>
  </si>
  <si>
    <t>Pad Type Circuit Breaker Clamp for Moose Conductor</t>
  </si>
  <si>
    <t>Pad Type Isolator Clamp for Moose Conductor</t>
  </si>
  <si>
    <t>CT Clamp for Twin Moose Conductor</t>
  </si>
  <si>
    <t>Isolator Clamp Bi-Directional Type for Panther Conductor</t>
  </si>
  <si>
    <t>33kV Circuit Breaker (VCB) 3-Phase</t>
  </si>
  <si>
    <t>33 KV SF6 CGL make circuit breaker (old &amp;used &amp;dismantaled), Damaged</t>
  </si>
  <si>
    <t>PSDF</t>
  </si>
  <si>
    <t>33 KV SF6 ABB make circuit breaker (old&amp;used &amp; dismantaled), Damaged</t>
  </si>
  <si>
    <t>132 KV CT 400/200/1 A (old &amp; used), Damaged</t>
  </si>
  <si>
    <t>33 KV PT (old &amp; used), Damaged</t>
  </si>
  <si>
    <t>33 KV VCB BHEL make (old, used &amp; dismentled), Damaged</t>
  </si>
  <si>
    <t>33 KV CT 800/400/1 A damaged</t>
  </si>
  <si>
    <t>33 KV CT 400/200/1 A  damaged</t>
  </si>
  <si>
    <t>33 KV Circuit breaker ABB make (O&amp;U) damaged</t>
  </si>
  <si>
    <t>33 KV PT 3-Ph. (old &amp; used)/ Repairable</t>
  </si>
  <si>
    <t>Numerical Relay REX-521 make ABB (old &amp; used)/Repairable</t>
  </si>
  <si>
    <t>ACDB (Old &amp; Defective)/Repairable</t>
  </si>
  <si>
    <t>DCDB (Old &amp; Defective)/Repairable</t>
  </si>
  <si>
    <t>132 KV LA (old &amp; used)</t>
  </si>
  <si>
    <t>33 KV CT 400/200/1 A (old &amp; used)</t>
  </si>
  <si>
    <t>33 KV LA (old &amp; used)</t>
  </si>
  <si>
    <t>33 KV Isolator without earth switch (old &amp; used)/Repairable</t>
  </si>
  <si>
    <t>33 Bus post insulator (old &amp; used)</t>
  </si>
  <si>
    <t>Numerical relay MICOM P111 (old &amp; used)</t>
  </si>
  <si>
    <t>132 KV CVT (old &amp; used)</t>
  </si>
  <si>
    <t>132 KV CT 200/100/1 A (old &amp; used)</t>
  </si>
  <si>
    <t>33 KV tripple feeder C&amp;R Panel without relay</t>
  </si>
  <si>
    <t xml:space="preserve">Jeep M&amp;M Model 5400 PP 2189 soft </t>
  </si>
  <si>
    <t>Mechanical relay (O&amp;U)</t>
  </si>
  <si>
    <t>Iron scrap</t>
  </si>
  <si>
    <t>2 V Battery cell, 200 AH (O&amp;U Unusable )</t>
  </si>
  <si>
    <t>132 KV Pneumatic type circuit breaker CGL make (old, used, defective &amp; dismentaled), Damaged</t>
  </si>
  <si>
    <t>132 KV Pneumatic type circuit breaker ABB make (old, used, defective &amp; dismentaled), Damaged</t>
  </si>
  <si>
    <t>132 KV LA (old, used &amp; damaged)</t>
  </si>
  <si>
    <t>132 KV LA (old &amp; used &amp; damaged)</t>
  </si>
  <si>
    <t>RTCC Panel (defective)</t>
  </si>
  <si>
    <t>Tower parts (scrap)</t>
  </si>
  <si>
    <t>T/F Cooling fan size 450 mm (Damage)</t>
  </si>
  <si>
    <t>Battery charger make Expo-fyn (Old &amp; Defective)</t>
  </si>
  <si>
    <t>ACSR Panther conductor Scrap</t>
  </si>
  <si>
    <t>132 KV C-type Tower parts scrap</t>
  </si>
  <si>
    <t xml:space="preserve">Differential Relay (defective) </t>
  </si>
  <si>
    <t>ACSR Panther Conductor bits (Scrap)</t>
  </si>
  <si>
    <t>Earth Wire bits (Scrap)</t>
  </si>
  <si>
    <t>33 KV VCB CGL make circuit breaker (old &amp; used &amp; dismantaled) / Not Repairable</t>
  </si>
  <si>
    <t>33 KV CT 800/400/1 A (old &amp; used)/Not Repairable</t>
  </si>
  <si>
    <t>2V Battery Cell 300AH (Old &amp; unusable)</t>
  </si>
  <si>
    <t>Battery Charger make Caldyne (Old &amp; Defective)</t>
  </si>
  <si>
    <t>Total (in Rs.)</t>
  </si>
  <si>
    <t>Grand Total (in Rs.)</t>
  </si>
  <si>
    <t>Item code</t>
  </si>
  <si>
    <t>Name  of  Items</t>
  </si>
  <si>
    <t>Unit Rate (in Rs)</t>
  </si>
  <si>
    <t>Total inventory Amount</t>
  </si>
  <si>
    <t>Qty</t>
  </si>
  <si>
    <t xml:space="preserve">Total amount in Rs. </t>
  </si>
  <si>
    <t xml:space="preserve"> FF2F201004</t>
  </si>
  <si>
    <t>M.S. Round 36mm</t>
  </si>
  <si>
    <t>FF2F202005</t>
  </si>
  <si>
    <t>MS Flat 32x6mm</t>
  </si>
  <si>
    <t>CC2C201001</t>
  </si>
  <si>
    <t xml:space="preserve">H.F.Cable </t>
  </si>
  <si>
    <t>Earth wire</t>
  </si>
  <si>
    <t>PP2P223007</t>
  </si>
  <si>
    <t>NOKIA 130DS, Rm-1035</t>
  </si>
  <si>
    <t>VV3V302004</t>
  </si>
  <si>
    <t>245KV CT 800/300/1 Amp</t>
  </si>
  <si>
    <t>I-Tel Power Pro (smartphone)P41</t>
  </si>
  <si>
    <t>Biometric Attendance System Bio 27</t>
  </si>
  <si>
    <t xml:space="preserve"> KK0K005001</t>
  </si>
  <si>
    <t>33KV Lighting arrester</t>
  </si>
  <si>
    <t>MM0M002007</t>
  </si>
  <si>
    <t>Differential relay ABB make RADSB(Old and used)</t>
  </si>
  <si>
    <t>Annunciator (24 window)</t>
  </si>
  <si>
    <t>Used and dirty Oil filled drums</t>
  </si>
  <si>
    <t>VV2V210003</t>
  </si>
  <si>
    <t>Gate Valve (used and damaged)</t>
  </si>
  <si>
    <t>VV3V303002</t>
  </si>
  <si>
    <t>CT 145KV 800/400/1 (Used and damaged)</t>
  </si>
  <si>
    <t xml:space="preserve"> KK0K003001</t>
  </si>
  <si>
    <t>145KV LA (Damaged and Burned)</t>
  </si>
  <si>
    <t xml:space="preserve">Empty oil drums </t>
  </si>
  <si>
    <t>VV3V305009</t>
  </si>
  <si>
    <t>CT 33KV 400/200/1A (Damaged and bursted)</t>
  </si>
  <si>
    <t>70KN Disc Insulator</t>
  </si>
  <si>
    <t xml:space="preserve"> II5I504005</t>
  </si>
  <si>
    <t>Pilot fitting for ACSR Panther</t>
  </si>
  <si>
    <t>Mid span compression joint for ACSR panther</t>
  </si>
  <si>
    <t>Repair sleeve for ACSR Panther</t>
  </si>
  <si>
    <t>33KV LA damaged and bursted</t>
  </si>
  <si>
    <t>33KV VCB ABB make (Old &amp; Used) Defective.</t>
  </si>
  <si>
    <t>NOS</t>
  </si>
  <si>
    <t xml:space="preserve"> VV3V303006</t>
  </si>
  <si>
    <t>132KV CT 200/100/1(Old Used, defective and broken)</t>
  </si>
  <si>
    <t>33KV VCB (old, used &amp; damaged)</t>
  </si>
  <si>
    <t>VV3V303003</t>
  </si>
  <si>
    <t>145KV (5 Core) Current Transformer 400/200/1</t>
  </si>
  <si>
    <t xml:space="preserve"> VV3V305004</t>
  </si>
  <si>
    <t>36KV (5 Core) Current Transformer (1 Phase) (800/400/1 Amp)</t>
  </si>
  <si>
    <t>Transformer oil (old and used)</t>
  </si>
  <si>
    <t>LTR</t>
  </si>
  <si>
    <t>CC0C002006</t>
  </si>
  <si>
    <t>2.5sqmm 14 core control cable</t>
  </si>
  <si>
    <t>Flange 3" size with nut and bolts.</t>
  </si>
  <si>
    <t>VV6V505002</t>
  </si>
  <si>
    <t>36KV Potential Transformer (1 Phase)</t>
  </si>
  <si>
    <t>ACSR Panther conductor in Pieces</t>
  </si>
  <si>
    <t>Tower Part (Incomplete and Damaged)</t>
  </si>
  <si>
    <t>VV3V303005</t>
  </si>
  <si>
    <t>145KV (5 Core) Current Transformer (Ratio 200/100/1A) with junction box</t>
  </si>
  <si>
    <t xml:space="preserve"> PP2P223001</t>
  </si>
  <si>
    <t>Samsung A04e Smartphone.</t>
  </si>
  <si>
    <t>Mid span joint for steel portion 7/9 SWG Panther Conductor</t>
  </si>
  <si>
    <t>Mid span joint for aluminum portion 
ACSR Panther conductor.</t>
  </si>
  <si>
    <t>Repair sleeve for ACSR Panther conductor.</t>
  </si>
  <si>
    <t>CC0C004018</t>
  </si>
  <si>
    <t>2 core, 2.5 Sq mm control cable</t>
  </si>
  <si>
    <t xml:space="preserve"> CC1C103014</t>
  </si>
  <si>
    <t>4 core, 16 Sq mm power cable</t>
  </si>
  <si>
    <t>132KV CT with clamp (Old and Dismentled)</t>
  </si>
  <si>
    <t>132KV C-type Tower parts scrap.</t>
  </si>
  <si>
    <t xml:space="preserve"> II2I205002</t>
  </si>
  <si>
    <t>Aluminium Pad Clamps for E/W.</t>
  </si>
  <si>
    <t>JJ7J707001</t>
  </si>
  <si>
    <t>120KN Disc insulator</t>
  </si>
  <si>
    <t>110V DCDB</t>
  </si>
  <si>
    <t>33KV Circuit Breaker (VCB) 3 phase</t>
  </si>
  <si>
    <t xml:space="preserve">Total in Rs. </t>
  </si>
  <si>
    <t>STORE INVENTORY FOR JUNE 2026 OF SUB STATION CUM LINES (satpuli)</t>
  </si>
  <si>
    <t>STORE INVENTORY OF JUNE-2026 OF SUB STATION  &amp; LINE .</t>
  </si>
  <si>
    <t>Name of Circle:400KV S/S Srinagar Garhwal</t>
  </si>
  <si>
    <t>Name of Division:132KV O&amp;M Division Simli(Karanprayag)</t>
  </si>
  <si>
    <t>Name of Sub Station : 132 KV Simli</t>
  </si>
  <si>
    <t>Sl.No.</t>
  </si>
  <si>
    <t>Unit rate in 
Rs.</t>
  </si>
  <si>
    <t>Unserviceble</t>
  </si>
  <si>
    <t>Total Amount in 
Rs.</t>
  </si>
  <si>
    <t>II5I502005</t>
  </si>
  <si>
    <t>D/T Fitting for Panther conductor</t>
  </si>
  <si>
    <t>Vibrate Damper for E/W</t>
  </si>
  <si>
    <t>M.S. Joint for Panther conductor</t>
  </si>
  <si>
    <t>M.S. Joint for E/W</t>
  </si>
  <si>
    <t>Repair Sleave for Panther conductor</t>
  </si>
  <si>
    <t>FF4F403011</t>
  </si>
  <si>
    <t>Flexible Copper Bond</t>
  </si>
  <si>
    <t>T/Clamp for 7/3.15 Earth Wire</t>
  </si>
  <si>
    <t>II2I203002</t>
  </si>
  <si>
    <t>S/Fitting for 7/3.15 Earth Wire</t>
  </si>
  <si>
    <t>FF0F043002</t>
  </si>
  <si>
    <t>A' Type Tamplate   (0+3+6 meter) (563 Kg each)</t>
  </si>
  <si>
    <t>FF0F043004</t>
  </si>
  <si>
    <t>B' Type Tamplate   (0+3+6 meter) (920.714 Kg each)</t>
  </si>
  <si>
    <t>FF0F043006</t>
  </si>
  <si>
    <t>C' Type Tamplate   (0+3+6 meter) (823.65 Kg each)</t>
  </si>
  <si>
    <t>FF0F033001</t>
  </si>
  <si>
    <t xml:space="preserve">A' Type Stub with Nut &amp; Bolt
</t>
  </si>
  <si>
    <t>Kg</t>
  </si>
  <si>
    <t>ACSR Panther Conductors  cut in different bits</t>
  </si>
  <si>
    <t xml:space="preserve">Km </t>
  </si>
  <si>
    <t xml:space="preserve">Earth Wire  </t>
  </si>
  <si>
    <t>ACSR Panther Conductors old,used &amp; damaged</t>
  </si>
  <si>
    <t>JJ3J301007</t>
  </si>
  <si>
    <t>Closing coil for 132kv Circuit Breaker</t>
  </si>
  <si>
    <t>ZZ2Z005003</t>
  </si>
  <si>
    <t>Contact Switches</t>
  </si>
  <si>
    <t>ACSR Tarantula Conductor</t>
  </si>
  <si>
    <t>MS Round 36mm Dia</t>
  </si>
  <si>
    <t>CC1C103010</t>
  </si>
  <si>
    <t>Power Cable 3.5*70mm</t>
  </si>
  <si>
    <t>Empty Transformer Oil Drums</t>
  </si>
  <si>
    <t>PP1P122003</t>
  </si>
  <si>
    <t>SF6 Gas Riffling  Kit with Briefcase</t>
  </si>
  <si>
    <t>Valve Tool</t>
  </si>
  <si>
    <t>Bending Model</t>
  </si>
  <si>
    <t>Steer Pin</t>
  </si>
  <si>
    <t>Stay B-17</t>
  </si>
  <si>
    <t>Auxiliary Switch for Bus Transfer</t>
  </si>
  <si>
    <t>Steel pin (19 Cm Long)</t>
  </si>
  <si>
    <t>II0I002001</t>
  </si>
  <si>
    <t>PG Clamp for Tarantula/Tarantula Conductor</t>
  </si>
  <si>
    <t>II0I002005</t>
  </si>
  <si>
    <t>PG Clamp for Tarantula/Panther Conductor</t>
  </si>
  <si>
    <t>SS6S611009</t>
  </si>
  <si>
    <t>Fuse NS type 2 Amp</t>
  </si>
  <si>
    <t>SS6S611004</t>
  </si>
  <si>
    <t>Fuse NS type 8 Amp</t>
  </si>
  <si>
    <t>Damage latch assembly of circuit breaker</t>
  </si>
  <si>
    <t>33KV  LA, spec. 30KV.10KA (Old &amp; used)</t>
  </si>
  <si>
    <t>Single Phase terminator (over/load) 415Volt AC</t>
  </si>
  <si>
    <t>Delay timer 240Volt AC A1 B1 Timer A1 A2 50HZ</t>
  </si>
  <si>
    <t>DC Miniature Circuit Breaker 220V 5SX-51067RC,6Amp make Schneider</t>
  </si>
  <si>
    <t>NN4N408010</t>
  </si>
  <si>
    <t xml:space="preserve">Single phase contractor (air breaker contractor) 3TA 21,12 OA,AC 2 &amp; DC 3-10 with 2NC </t>
  </si>
  <si>
    <t>VV5V406006</t>
  </si>
  <si>
    <t>Epoxy type CT junction box</t>
  </si>
  <si>
    <t>No</t>
  </si>
  <si>
    <t>22KV Post Insulator</t>
  </si>
  <si>
    <t>II1I103003</t>
  </si>
  <si>
    <t>C- Type Wedge Connector Deer to Panther.</t>
  </si>
  <si>
    <t>AC Contactor with Thermal Overload  Relay (EMCO)</t>
  </si>
  <si>
    <t>AA0A002010</t>
  </si>
  <si>
    <t>ACSR Rabbit conductor CUT IN PIECE</t>
  </si>
  <si>
    <t>CC1C114005</t>
  </si>
  <si>
    <t>LT XLPE cable 3.5 core, 240 sq mm</t>
  </si>
  <si>
    <t>33KV Lightening Arrester</t>
  </si>
  <si>
    <t>PG clamp Zebra to Zebra conductor</t>
  </si>
  <si>
    <t>PG clamp Zebra to Panther conductor</t>
  </si>
  <si>
    <t>PP0P013005</t>
  </si>
  <si>
    <t>Hack saw with frame</t>
  </si>
  <si>
    <t>SS6S611003</t>
  </si>
  <si>
    <t>Fuse NS type 10 A</t>
  </si>
  <si>
    <t>SS6S611001</t>
  </si>
  <si>
    <t>Fuse NS type 16 A</t>
  </si>
  <si>
    <t>PP0P016005</t>
  </si>
  <si>
    <t>Flexible steel wire rope 10mm dia</t>
  </si>
  <si>
    <t>PP0P016006</t>
  </si>
  <si>
    <t>steel wire rope</t>
  </si>
  <si>
    <t>ACSR Panther conductor (30+7/3.0mm)</t>
  </si>
  <si>
    <t>FF0F033006</t>
  </si>
  <si>
    <t>B Type tower stub</t>
  </si>
  <si>
    <t>Template with nut &amp; bolt for 132 KV B+6 Tower</t>
  </si>
  <si>
    <t>FF0F013007</t>
  </si>
  <si>
    <t>D/C tower 83 B+3 Mtr Extension</t>
  </si>
  <si>
    <t xml:space="preserve">Different tower parts incomplete B &amp; C type tower </t>
  </si>
  <si>
    <t>FF0F013001</t>
  </si>
  <si>
    <t>A Type Tower Incomplete</t>
  </si>
  <si>
    <t>Old and used Energy meter make Secure</t>
  </si>
  <si>
    <t>Old and used Energy meter make L&amp;T</t>
  </si>
  <si>
    <t>NN4N412004</t>
  </si>
  <si>
    <t xml:space="preserve">Local remote Selector switch label trip-neutal-close 3 positions 4 ways </t>
  </si>
  <si>
    <t>SS7S704006</t>
  </si>
  <si>
    <t xml:space="preserve">Double pole 6 Amp AC MCB  </t>
  </si>
  <si>
    <t>Double tension fitting for ACSR panther conductor</t>
  </si>
  <si>
    <t>Tension fitting for GS E/W 7/10 SWG</t>
  </si>
  <si>
    <t xml:space="preserve">Single suspension fitting for ACSR panther conductor suitable for 70 KN disk insulator </t>
  </si>
  <si>
    <t xml:space="preserve">Vibration damper for ACSR panther conductor </t>
  </si>
  <si>
    <t xml:space="preserve">Vibration damper for GS earth wire 7/10 SWG </t>
  </si>
  <si>
    <t xml:space="preserve">Disk insulator for 120 KN </t>
  </si>
  <si>
    <t xml:space="preserve">Disk insulator for 70 KN </t>
  </si>
  <si>
    <t>ACSR Panther conductor</t>
  </si>
  <si>
    <t>FF0F013011</t>
  </si>
  <si>
    <t xml:space="preserve"> "C'' type tower from Srinagar-Satpuli line and Srinagar-Simli lines with Nut &amp; Bolt</t>
  </si>
  <si>
    <t>ACSR Panther conductor Cut in piece</t>
  </si>
  <si>
    <t xml:space="preserve"> Earth wire 7/10 SWG</t>
  </si>
  <si>
    <t>MCB 40 Amp Double pole</t>
  </si>
  <si>
    <t>Low voltage HBC fuse (BS) Rated voltage 415 Volt rated current 32 Amp</t>
  </si>
  <si>
    <t>JJ3J301005</t>
  </si>
  <si>
    <t>Closing/tripping coil for 132 KV C.B ABB make</t>
  </si>
  <si>
    <t>JJ3J301014</t>
  </si>
  <si>
    <t>Spring charge motor suitable for 132 KV C.B ABB make</t>
  </si>
  <si>
    <t>Tripping coil 110 volt DC Suitable for 33 KV VCB</t>
  </si>
  <si>
    <t>33 KV Circuit breaker old &amp; used incomplete</t>
  </si>
  <si>
    <t>NN4N405007</t>
  </si>
  <si>
    <t>Electrical Semaphore indication having Red &amp; Green LED for open and close position110Volt DC/AC .</t>
  </si>
  <si>
    <t>NN4N403001</t>
  </si>
  <si>
    <t>LED type 110 volt DC Indication Lamp RED colour</t>
  </si>
  <si>
    <t>NN4N403003</t>
  </si>
  <si>
    <t>LED type 110 volt DC Indication Lamp Green colour</t>
  </si>
  <si>
    <t>NN4N403002</t>
  </si>
  <si>
    <t>LED type 110 volt DC Indication Lamp Yellow colour</t>
  </si>
  <si>
    <t>NN4N403006</t>
  </si>
  <si>
    <t>LED type 110 volt DC Indication Lamp White colour</t>
  </si>
  <si>
    <t>NN4N403004</t>
  </si>
  <si>
    <t>LED type 110 volt DC Indication Lamp Blue colour</t>
  </si>
  <si>
    <t>MM3M304013</t>
  </si>
  <si>
    <t>Digital MW meter 110 V DC Accuracy class 0.5</t>
  </si>
  <si>
    <t>Digital Volt meter 110 V DC Accuracy class 0.5</t>
  </si>
  <si>
    <t>Air cooling fan 3 phase 415 volt .24 kw/0.33 hp 1375 rpm.</t>
  </si>
  <si>
    <t>Empty Drum of T/F Oil</t>
  </si>
  <si>
    <t xml:space="preserve">3.5 Core 70 Sq mm Aluminum (PVC) Power cable </t>
  </si>
  <si>
    <t>JJ8J801010</t>
  </si>
  <si>
    <t>33 KV CB clamp for ACSR panther conductor</t>
  </si>
  <si>
    <t>VV3V303001</t>
  </si>
  <si>
    <t>145 KV (5 core) CT (800/400/1A)</t>
  </si>
  <si>
    <t>VV6V507002</t>
  </si>
  <si>
    <t>145 KV Capacitive Voltage Transformer</t>
  </si>
  <si>
    <t>3.5 core*70Sq mmPower cable</t>
  </si>
  <si>
    <t>33 KV CT Ratio 400/200/1A old used defective</t>
  </si>
  <si>
    <t>NO</t>
  </si>
  <si>
    <t>Closing/Tripping coil for 132 KV Circuit Breaker</t>
  </si>
  <si>
    <t>JJ5J501006</t>
  </si>
  <si>
    <t>Closing/Tripping coil for 33 KV Circuit Breaker</t>
  </si>
  <si>
    <t>VV2V203001</t>
  </si>
  <si>
    <t>Silica gel</t>
  </si>
  <si>
    <t>SF6 Gas</t>
  </si>
  <si>
    <t>120 KV Lighting Arrestor</t>
  </si>
  <si>
    <t>30 KV Lighting Arrestor</t>
  </si>
  <si>
    <t>PG Clamp Panther to panther</t>
  </si>
  <si>
    <t>120 KN Disc Insulators (Used)</t>
  </si>
  <si>
    <t>70 KN Disc Insulator</t>
  </si>
  <si>
    <t>120 KN Disc Insulator</t>
  </si>
  <si>
    <t>Single Tension Fitting for Panther conductor</t>
  </si>
  <si>
    <t>PP0P010003</t>
  </si>
  <si>
    <t>Bus bar turnbuckle for Tarantula conductor</t>
  </si>
  <si>
    <t>Pilot Fitting for ACSR Panther</t>
  </si>
  <si>
    <t>132 KV CT clamp Suitable for Panther Conductor</t>
  </si>
  <si>
    <t>Isolator clamp Suitable for Panther conductor</t>
  </si>
  <si>
    <t>33KV CT clamp Suitable for Panther Conductor</t>
  </si>
  <si>
    <t>132 KV CT clamp Suitable for Zebra Conductor</t>
  </si>
  <si>
    <t>II5I508004</t>
  </si>
  <si>
    <t>Gun Fitting (Double) For Zebra Conductor</t>
  </si>
  <si>
    <t>II5I508005</t>
  </si>
  <si>
    <t>Gun Fitting (Double) For Panther  Conductor</t>
  </si>
  <si>
    <t>Single I suspension fitting (70 KN) for Panther conductor</t>
  </si>
  <si>
    <t>Single Tension fitting (120KN)for Panther conductor</t>
  </si>
  <si>
    <t>Fabrication Galvanizing &amp; supply of normal stub /raised chimney stub for 5 no ARCON MAKE 132 kv D/C type -C tower with cleat including nuts &amp;  bolts HT</t>
  </si>
  <si>
    <t>Fabrication Galvanizing &amp; supply of normal stub /raised chimney stub for 5 no ARCON MAKE 132 kv D/C type -C tower with cleat including nuts &amp;  bolts MS</t>
  </si>
  <si>
    <t>Fabrication Galvanizing &amp; supply of various type of complete  tower along with nuts &amp;  bolts washer body extension&amp; leg extension normal tower (3 set) HT</t>
  </si>
  <si>
    <t>Fabrication Galvanizing &amp; supply of various type of complete  tower along with nuts &amp;  bolts washer body extension&amp; leg extension normal tower (3 set) MS</t>
  </si>
  <si>
    <t>3 mtr body extension HT</t>
  </si>
  <si>
    <t>3 mtr body extension MS</t>
  </si>
  <si>
    <t>6 mtr body extension HT</t>
  </si>
  <si>
    <t>6 mtr body extension MS</t>
  </si>
  <si>
    <t>9 mtr body extension HT</t>
  </si>
  <si>
    <t>9 mtr body extension MS</t>
  </si>
  <si>
    <t>0 mtr Leg extension HT</t>
  </si>
  <si>
    <t>0 mtr Leg extension MS</t>
  </si>
  <si>
    <t>1.5 mtr Leg extension HT</t>
  </si>
  <si>
    <t>1.5 mtr Leg extension MS</t>
  </si>
  <si>
    <t>3 mtr Leg extension HT</t>
  </si>
  <si>
    <t>3 mtr Leg extension MS</t>
  </si>
  <si>
    <t>Supply of Galvanized Nut &amp; bolts and washer</t>
  </si>
  <si>
    <t>66 KV CVT with Junction box</t>
  </si>
  <si>
    <t>66 KV CT  (400-200/1A) with Junction box</t>
  </si>
  <si>
    <t>Single Tension Fitting for ACSR Panther conductor suitable for 120 KN Disc Insulator</t>
  </si>
  <si>
    <t>Sub /Total</t>
  </si>
  <si>
    <t>STORE INVENTORY OF JUNE -2026 OF SUB STATION</t>
  </si>
  <si>
    <t>Name of Circle: 400 KV O&amp;M CIRCLE Srinagar Garhwal</t>
  </si>
  <si>
    <t>Name of Division: 132 KV O&amp;M Division Simli.</t>
  </si>
  <si>
    <t>Name of Sub Station: 66 KV S/S Karanprayag.</t>
  </si>
  <si>
    <t>Month &amp; Year - JUNE 2026.</t>
  </si>
  <si>
    <t>Total Inventory Amt</t>
  </si>
  <si>
    <t>72.5 KV LA with accessories spec.-10 KA, class 3, 60 KV</t>
  </si>
  <si>
    <t>SF-6 Gas(as per specifications)</t>
  </si>
  <si>
    <t>Empty Drum of Transformer Oil</t>
  </si>
  <si>
    <t>VV2V204002</t>
  </si>
  <si>
    <t>Transformer Oil ( Old &amp; Used)</t>
  </si>
  <si>
    <t>Ltrs</t>
  </si>
  <si>
    <t>33 KV Circuit Breaker VCB Along with support structure</t>
  </si>
  <si>
    <t>33 KV CT along with Connector &amp; Junction Box</t>
  </si>
  <si>
    <t>Empty Drum of Transformer Oil ( Old &amp; Used)</t>
  </si>
  <si>
    <t>66 Kv BUS POST INSULATOR</t>
  </si>
  <si>
    <t>II034LI001008</t>
  </si>
  <si>
    <t xml:space="preserve">33 Kv BUS POST INSULATOR </t>
  </si>
  <si>
    <t>CC0C001018</t>
  </si>
  <si>
    <t>Control Cable Copper (PVC) 4 C* 2.5 sq.mm</t>
  </si>
  <si>
    <t>km</t>
  </si>
  <si>
    <t>Float Battery Charger 10A, 110Volt DC output, Single Phase Input and in-built DCDB as per specification. Isolated Transformer, Half Controlled SCR type rectifier etc .</t>
  </si>
  <si>
    <r>
      <rPr>
        <b/>
        <u/>
        <sz val="11"/>
        <rFont val="Calibri"/>
        <family val="2"/>
        <scheme val="minor"/>
      </rPr>
      <t xml:space="preserve">Name of Zone: Garhwal Zone Roorkee                </t>
    </r>
    <r>
      <rPr>
        <b/>
        <sz val="11"/>
        <rFont val="Calibri"/>
        <family val="2"/>
        <scheme val="minor"/>
      </rPr>
      <t xml:space="preserve">   </t>
    </r>
  </si>
  <si>
    <t>STORE INVENTORY OF JUNE 2026 OF LINE</t>
  </si>
  <si>
    <t xml:space="preserve">Name of Circle:400 KV S/S Srinagar Garhwal.                                                   </t>
  </si>
  <si>
    <t>Name of Division:132 KV O&amp;M Division Simli.</t>
  </si>
  <si>
    <t>Name of Sub Station : 66 KV Karanprayag.</t>
  </si>
  <si>
    <t>Month &amp; Year : JUNE 2026.</t>
  </si>
  <si>
    <t>PG CLAMP (DOG TO DOG)</t>
  </si>
  <si>
    <t>Repair Sleeve for Earth Wire</t>
  </si>
  <si>
    <t>Total Amt of Useable</t>
  </si>
  <si>
    <t>Total Amt of Unserviceble</t>
  </si>
  <si>
    <t xml:space="preserve">Total Amt of Non Moving </t>
  </si>
  <si>
    <t>Total Amt of Obsolete</t>
  </si>
  <si>
    <t>Total Amt of Scrap</t>
  </si>
  <si>
    <t>STORE INVENTORY OF JUNE-2026 OF 66 KV KOTHIYALSAIN S/S &amp; LINE</t>
  </si>
  <si>
    <t>Name of Zone: Garhwal Zone Roorkee</t>
  </si>
  <si>
    <t>Name of Division:132 KV O&amp;M Division Simli(G)</t>
  </si>
  <si>
    <t>Name of Subdivision : 66 KV S/s Kothiyalsain &amp; Line</t>
  </si>
  <si>
    <t>Total Amount 
in Rs.</t>
  </si>
  <si>
    <t>Damaged, bended and incomplete tower parts</t>
  </si>
  <si>
    <t>AA0A002007</t>
  </si>
  <si>
    <t>Old and used ACSR Dog conductor</t>
  </si>
  <si>
    <t>Old and used Disc insulator</t>
  </si>
  <si>
    <t>II5I501008</t>
  </si>
  <si>
    <t>Single tension fitting for ACSR Dog conductor suitable for 70 KN Disc insulator (complete fset including jumper cone)</t>
  </si>
  <si>
    <t>II5I502008</t>
  </si>
  <si>
    <t>Double tension fitting for ACSR Dog conductor suitable for 70 KN Disc insulator( complete set including jumper cone)</t>
  </si>
  <si>
    <t>II3I303007</t>
  </si>
  <si>
    <t xml:space="preserve">Vibration damper for ACSR dog conductor </t>
  </si>
  <si>
    <t>II3I301007</t>
  </si>
  <si>
    <t>Mid span compression joint for ACSR Dog conductor</t>
  </si>
  <si>
    <t>Flexible copper bond</t>
  </si>
  <si>
    <t>II3I302002</t>
  </si>
  <si>
    <t>Repair sleeve for dog conductor</t>
  </si>
  <si>
    <t>not available</t>
  </si>
  <si>
    <t>Aluminium Pad Clamp</t>
  </si>
  <si>
    <t>Empty Drum of Transformer oil</t>
  </si>
  <si>
    <t xml:space="preserve">SS0S004001 </t>
  </si>
  <si>
    <t>Old ,used,Defective and incomplete 66 KV isolator</t>
  </si>
  <si>
    <t>ACSR Dog conductor</t>
  </si>
  <si>
    <t>Disc insulator 70 KN</t>
  </si>
  <si>
    <t xml:space="preserve">Tension fitting for GS earthwire 7/3.15mm or 7/10 SWG </t>
  </si>
  <si>
    <t>II5I504010</t>
  </si>
  <si>
    <t xml:space="preserve">Suspension fitting for GS earthwire 7/3.15mm or 7/10 SWG </t>
  </si>
  <si>
    <t>Mid span compression joint for 7/3.15mm GS Earthwire or 7/10 SWG</t>
  </si>
  <si>
    <t>II3I302009</t>
  </si>
  <si>
    <t>Repair sleeve for GS Earthwire</t>
  </si>
  <si>
    <t>Flexible copper bond for 7/3.15mm7/3.15mm GS Earthwire or 7/10 SWG</t>
  </si>
  <si>
    <t>PG clamp suitable for 7/3.15 mm GS Earthwire or 7/10 SWG</t>
  </si>
  <si>
    <t>SF6 Gas Cylinder</t>
  </si>
  <si>
    <t>Old,Defective and Obsolete MOCB Circuit Breaker</t>
  </si>
  <si>
    <t>Defected 33 KV VCB Circuit Breaker</t>
  </si>
  <si>
    <t>Old ansd used 66 KV PTs</t>
  </si>
  <si>
    <t xml:space="preserve">VV3V304001 </t>
  </si>
  <si>
    <t>Old and used 66 KV CTs in leakage condition</t>
  </si>
  <si>
    <t>Trip coil suitable for CGL 33 KV VCB 110 volt 40 ohms</t>
  </si>
  <si>
    <t xml:space="preserve">JJ5J503008 </t>
  </si>
  <si>
    <t>Closing coil suitable for CGL 33 KV VCB 110 volt 40 ohms</t>
  </si>
  <si>
    <t xml:space="preserve">JJ4J401002 </t>
  </si>
  <si>
    <t>Trip coil for SF-6 ABB 66 KV EXIN400834 110 volt DC Circuit Breaker</t>
  </si>
  <si>
    <t>JJ4J401004</t>
  </si>
  <si>
    <t xml:space="preserve">Closing coil for SF-6 ABB 66 KV EXIN400834 110 volt DC Circuit Breaker </t>
  </si>
  <si>
    <t>Trip coil  For seimens 66 KV SF-6 Circuit Breaker 110 volt DC</t>
  </si>
  <si>
    <t>Closing coil  For seimens 66 KV SF-6 Circuit Breaker 110 volt DC</t>
  </si>
  <si>
    <t>NA</t>
  </si>
  <si>
    <t>33 KV polymer pin insulator</t>
  </si>
  <si>
    <t>33 KV polymer Disc insulator</t>
  </si>
  <si>
    <t>Gun fitting 70 KN</t>
  </si>
  <si>
    <t>Old and used CGL 14 C Over Current Earthfault relay</t>
  </si>
  <si>
    <t>O/C, E/F protection relay(REX 521)</t>
  </si>
  <si>
    <t>70 KN Disc insulator</t>
  </si>
  <si>
    <t>70 KN Porcelain long rod Disc insulator</t>
  </si>
  <si>
    <t>Counterpoise type earthing( Set of 04 no. for each tower)</t>
  </si>
  <si>
    <t>C wedge PG clamp</t>
  </si>
  <si>
    <t>STORE INVENTORY FOR THE MONTH OF JUNE-2026 OF SUB STATION.</t>
  </si>
  <si>
    <t>Name of Sub Station : 66 KV S/s JOSHIMATH</t>
  </si>
  <si>
    <t>66kv CT clamp made of aluminium alloy with GI nut bolt and washer suitable for dog conductor</t>
  </si>
  <si>
    <t>Aluminium alloy 3 bolted PG clamp made out of LM6 alloy with hot dip galvanized bolt and nut suitable for Panther to Dog ACSR conductor</t>
  </si>
  <si>
    <t>66kv Isolator clamp made of aluminium alloy with GI nut bolt and washer suitable for dog conductor</t>
  </si>
  <si>
    <t>Metal Pad clamp with fastners</t>
  </si>
  <si>
    <t xml:space="preserve">Not available </t>
  </si>
  <si>
    <t>Single phase panel heater</t>
  </si>
  <si>
    <t>Old used and defective C&amp;R panel of transformer</t>
  </si>
  <si>
    <t xml:space="preserve">66KV old, used and defective CT(In leakage condition) </t>
  </si>
  <si>
    <t xml:space="preserve">33KV old, used and defective CT(In leakage condition) </t>
  </si>
  <si>
    <t xml:space="preserve">66KV PG clamp suitable for ACSR Panther to Panther conductor </t>
  </si>
  <si>
    <t xml:space="preserve">Silica gel </t>
  </si>
  <si>
    <t>SSS501025</t>
  </si>
  <si>
    <t>33kv Isolator clamp made of aluminium alloy with GI nut bolt and washer suitable for Dog conductor</t>
  </si>
  <si>
    <t>66kv Isolator clamp made of aluminium alloy with GI nut bolt and washer suitable for panther conductor</t>
  </si>
  <si>
    <t>STORE INVENTORY FOR THE MONTH OF MAY-2026 OF LINE.</t>
  </si>
  <si>
    <t>Name of Sub Station : 66 KV JOSHIMATH</t>
  </si>
  <si>
    <t>Not Avilable</t>
  </si>
  <si>
    <t>Composite Polymer 66kv ,90KN Long Rod Insulator (Ball and Socket type)</t>
  </si>
  <si>
    <t>PP3P301004</t>
  </si>
  <si>
    <t>Safety Belt</t>
  </si>
  <si>
    <t>PP0P021011</t>
  </si>
  <si>
    <t>Single Sheave Pulley Open type(5Ton Capacity)</t>
  </si>
  <si>
    <t>Single Sheave Pulley Close type(5Ton Capacity)</t>
  </si>
  <si>
    <t>PP0P018005</t>
  </si>
  <si>
    <t>D-Shackle 4.5 MTCapacity 2''</t>
  </si>
  <si>
    <t>FF0F014002</t>
  </si>
  <si>
    <t>Old &amp; Use Galvanized tower Parts. (MS Steel)</t>
  </si>
  <si>
    <t>Old &amp; Use ACSR conductor (IN Diff. Bits)</t>
  </si>
  <si>
    <t xml:space="preserve"> km</t>
  </si>
  <si>
    <t>Old &amp; Use earth wire (IN Diff. Bits)</t>
  </si>
  <si>
    <t xml:space="preserve"> Old &amp; Use Disc Insulator 70KN </t>
  </si>
  <si>
    <t>33KV , 10KN Polymer pin insulator ith pin for dog conductor</t>
  </si>
  <si>
    <t>Composite Polymer 66kv ,70KN Long Rod Insulator (Ball and Socket type)</t>
  </si>
  <si>
    <t>II5I507008</t>
  </si>
  <si>
    <t>4-U Bolt strain gun fitting for dog conductor</t>
  </si>
  <si>
    <t>FF2F203002</t>
  </si>
  <si>
    <t>MS Channel 125x65mm</t>
  </si>
  <si>
    <t>FF2F203001</t>
  </si>
  <si>
    <t>MS Channel 100x50mm</t>
  </si>
  <si>
    <t>MS angle 50x50x5mm</t>
  </si>
  <si>
    <t>MS angle 65x65x5mm</t>
  </si>
  <si>
    <t>FF2F204002</t>
  </si>
  <si>
    <t>MS angle 75x75x5mm</t>
  </si>
  <si>
    <t>Name of Zone : Garhwal Zone, Roorkee PTCUL</t>
  </si>
  <si>
    <t>Name of Circle: 400 kV O&amp;M Circle, Rishikesh</t>
  </si>
  <si>
    <t>Name of Division : 400 KV O&amp;M Division Rishikesh</t>
  </si>
  <si>
    <t>Name of Substation : 400 KV Substation, Virbhadra, Rishikesh</t>
  </si>
  <si>
    <t xml:space="preserve">Name of J.E : Sh. Narendra Singh Chauhan </t>
  </si>
  <si>
    <t>Month : June 2026</t>
  </si>
  <si>
    <t>Sl. No.</t>
  </si>
  <si>
    <t>Name of Items</t>
  </si>
  <si>
    <t>Non-Moving</t>
  </si>
  <si>
    <t>Total Inventory Amt.</t>
  </si>
  <si>
    <t>PRV Suitable for 240 MVA BHEL make Transformer</t>
  </si>
  <si>
    <t>Addon Block</t>
  </si>
  <si>
    <t>3TH8280-OF (8 NO) This is Discontinued SUBSTITUTE MODEL WITH ADD ON BLOCK, WILL BE PROVIDED</t>
  </si>
  <si>
    <t>3TY4803-OMB4 Coil 220 V DC</t>
  </si>
  <si>
    <t>Bus Bar pipe to Moose clamp as per sample</t>
  </si>
  <si>
    <t>Take off assembly suitable for 220  KV Isolator (as per sample)</t>
  </si>
  <si>
    <t xml:space="preserve"> II0I002001</t>
  </si>
  <si>
    <t>PG Clamp (Tarantula to Tarantula)</t>
  </si>
  <si>
    <t>II0I002002</t>
  </si>
  <si>
    <t>PG Clamp (Tarantula to Moose)</t>
  </si>
  <si>
    <t>Clamps suitable for 400 KV CGL make SF-6 Circuit Breaker (as per sample)</t>
  </si>
  <si>
    <t>Clamps Suitable for 220 KV CGL make SF-6 Circuit Breaker (as per Sample)</t>
  </si>
  <si>
    <t>Housing of Pantograph earthing</t>
  </si>
  <si>
    <t>400KV Post Insulator Clamps suitable for Tarantula Conductor. (As per sample)</t>
  </si>
  <si>
    <t>400KV "C" Isolator clamp suitable for Tarantula Conductor. (As per sample)</t>
  </si>
  <si>
    <t>400KV T- clamp suitable for moose to moose. (As per sample)</t>
  </si>
  <si>
    <t xml:space="preserve">SF-6 Gas with cylinder </t>
  </si>
  <si>
    <t>SPARE PARTS FOR 8TJ (9040) SOLENOID Y1 Y2 220V AL:H ECCH:N</t>
  </si>
  <si>
    <t>SPARE PARTS FOR 8TJ (90 W) SOLENOID Y1 Y2 220V AL:H ECCH:N</t>
  </si>
  <si>
    <t>PG Clamp with required Nuts &amp; Bolt and Spring Washers suitable for Moose to Tarantulla conducto.</t>
  </si>
  <si>
    <t>PG Clamp with required Nuts &amp; Bolt and Spring Washers suitable for Moose to Moose conductor.</t>
  </si>
  <si>
    <t>Pad Type Twin moose Clamp with required Nuts &amp; Bolt and Spring Washers suitable for 220 kV Isolator.</t>
  </si>
  <si>
    <t>CT Clamp with required Nuts &amp; Bolt and Spring Washers suitable for 220 kV CT</t>
  </si>
  <si>
    <t>CVT Clamp with required Nuts &amp; Bolt and Spring Washers suitable for 220 kV CVT</t>
  </si>
  <si>
    <t>Run through twin moose clamp with required Nuts &amp; Bolt and Spring Washers suitable for 220 kV Post insulator.</t>
  </si>
  <si>
    <t>Isolator Male arm with end contact, rotary head assembly suitable for 220 kV isolator (Avilum Make-channel type model) complete.</t>
  </si>
  <si>
    <t>Isolator Female arm with end contact, rotary head assembly suitable for 220 kV isolator (Avilum Make-channel type model) complete.</t>
  </si>
  <si>
    <t xml:space="preserve">Clamp suitable for 4" AL pipe bus bar to HT bushing  connection. </t>
  </si>
  <si>
    <t>POLY PROPLENE ROPE 12 MM</t>
  </si>
  <si>
    <t>JJ2J101018</t>
  </si>
  <si>
    <t>Anti pumping Relay-8Pin</t>
  </si>
  <si>
    <t>Spring Charging motor suitable for 220 kV CGL make SF-6 Circuit breaker operating voltage-230V AC/DC, 0.3 KW, 850 RPM, KPT make Type-C22.</t>
  </si>
  <si>
    <t>JJ2J201001</t>
  </si>
  <si>
    <t>Tripping coil suitable for 220 kV CGL make (Type: 200-SFM-40S) SF-6 Circuit breaker, operating voltage 220V DC.</t>
  </si>
  <si>
    <t>JJ2J201003</t>
  </si>
  <si>
    <t>Closing coil suitable for 220 kV CGL make SF-6 Circuit breaker, operating voltage 220V DC.</t>
  </si>
  <si>
    <t>Main moving blade with copper profile contacts and turn and twist arrangement (For 220 kV isolator having 1600 Amp. Current carrying capacity).</t>
  </si>
  <si>
    <t>Main fixed contact assembly (For 220 kV 1600 Amps 3 fingars without earth switch) with nylon stopper and stainless steel spring suited for existing bangging type isolator mechanism.</t>
  </si>
  <si>
    <t>220 V DCDB box with following specification 
a) Operating Voltage:220V DC
b) Separate copper bus bar provision for each battery bank Ist and 2nd.
c) 2 Nos. Input volt meter for each bus.
d) 2 Nos. DC Amp. Meter for each bus.
e) DCDB size: height 1.5 Mtr X width 1 Mtr. X dept 0.5 Mtr.
f) 10 Nos. output (5Nos. for each bus section)
g) 01 No. Bus coupler used for connected both input DC bus bar.
h) Double pole MCB (32Amp) for each output DCDB.
i) 2 Nos. MCCB/Switch (100amp) for input of each bus.
j) Indication (red color) for each output bay (10 Nos.)
k) Provision for earthing point by nut bolt etc.
l) Cable termination of input-output is mounted side of the DCDB.</t>
  </si>
  <si>
    <t>AC room</t>
  </si>
  <si>
    <t>VV6V507001</t>
  </si>
  <si>
    <t xml:space="preserve">420 KV CVT  1Phase </t>
  </si>
  <si>
    <t>Near 400/220 kV New CT</t>
  </si>
  <si>
    <t>420 KV CT (2000/1000/500/1A) Accuracy Class:-0.2S, Core:- 5 core (4 prot. &amp; 1 Metering) with junction box.</t>
  </si>
  <si>
    <t>Open Store (New)</t>
  </si>
  <si>
    <t>420KV CVT (400KV/110V), Class 0.2 with junction box.</t>
  </si>
  <si>
    <t>400KV Surge Arrestor</t>
  </si>
  <si>
    <t>Near 400 kV CT</t>
  </si>
  <si>
    <t>VV3V302001</t>
  </si>
  <si>
    <t>245KV CT (1600/800/1) Accuracy Class:-0.2S, Core:- 5 core (4 prot. &amp; 1 Metering) with junction box.</t>
  </si>
  <si>
    <t>245KV CVT (220KV110V), Class 0.2 with junction box.</t>
  </si>
  <si>
    <t>Open Store</t>
  </si>
  <si>
    <t xml:space="preserve"> MOTOR 0.4 KV </t>
  </si>
  <si>
    <t>NO.</t>
  </si>
  <si>
    <t>S-3, Box-1, FOR-9</t>
  </si>
  <si>
    <t xml:space="preserve">HEAD COVER "O" RING </t>
  </si>
  <si>
    <t>S-4</t>
  </si>
  <si>
    <t xml:space="preserve">LOWER RIM GASKET OF TANK </t>
  </si>
  <si>
    <t>S-4/ LT Room</t>
  </si>
  <si>
    <t xml:space="preserve">GASKET OF OLTC HEAD TEN </t>
  </si>
  <si>
    <t xml:space="preserve">OIL LEVEL INDICATOR </t>
  </si>
  <si>
    <t>S-3, A-3, R-1</t>
  </si>
  <si>
    <t>BB1B103002</t>
  </si>
  <si>
    <t xml:space="preserve">THREADED STEM </t>
  </si>
  <si>
    <t>BB1B104010</t>
  </si>
  <si>
    <t xml:space="preserve">STOP BLOCK </t>
  </si>
  <si>
    <t>BB1B104011</t>
  </si>
  <si>
    <t xml:space="preserve">WHEEL FIXING STUD M 20 X65 </t>
  </si>
  <si>
    <t>S-4, C side</t>
  </si>
  <si>
    <t>BB1B104012</t>
  </si>
  <si>
    <t xml:space="preserve">CATTER PIN </t>
  </si>
  <si>
    <t>A-20</t>
  </si>
  <si>
    <t>VV2V206003</t>
  </si>
  <si>
    <t>OIL TEMPERATURE INDICATOR (O.T.I.)</t>
  </si>
  <si>
    <t>S-3, A-3, R-3</t>
  </si>
  <si>
    <t>PVC CABLE 2C</t>
  </si>
  <si>
    <t>MTRS</t>
  </si>
  <si>
    <t>S-3, A-3, R-2</t>
  </si>
  <si>
    <t>CABLE FOR BHEL 19 CX2.5MM2</t>
  </si>
  <si>
    <t>MTS</t>
  </si>
  <si>
    <t xml:space="preserve">HV BUSHING 36 KV 1000 A </t>
  </si>
  <si>
    <t>S3, Pety. FO R-6</t>
  </si>
  <si>
    <t xml:space="preserve">33 KV REACTOR BUSHING W/O CLAMP </t>
  </si>
  <si>
    <t xml:space="preserve">33 KV H.T SIDE BUSHING CLAMP FOR 25 MVAR REACTOR </t>
  </si>
  <si>
    <t>II2I206001</t>
  </si>
  <si>
    <t xml:space="preserve">CONDUCTOR HOLDING CLAMP FOR 25 MVAR REACTOR </t>
  </si>
  <si>
    <t>OIL LEVEL INDICATOR</t>
  </si>
  <si>
    <t>S-3, A-3, R-4</t>
  </si>
  <si>
    <t>VV2V208002</t>
  </si>
  <si>
    <t>MAGNETIC OIL GAUGE FOR OIL LEVEL INDICATOR</t>
  </si>
  <si>
    <t>BB1B104008</t>
  </si>
  <si>
    <t>STARTOR FOR 25 MVR REACTOR  FANS STADARD MAKE 9  TO 15 AMP TYPE MF-2  415V  50HZ.</t>
  </si>
  <si>
    <t>S1/S-3, A-3, R-3</t>
  </si>
  <si>
    <t>JJ1J101026</t>
  </si>
  <si>
    <t>SOLENOIDE COIL Y1  220V DC FOR 8TJ2 COMMODITY CODE 85389099</t>
  </si>
  <si>
    <t>S3, A2</t>
  </si>
  <si>
    <t>JJ1J101027</t>
  </si>
  <si>
    <t>SOLENOIDE COIL Y2  220V DC FOR 8TJ2 COMMODITY CODE 85389099</t>
  </si>
  <si>
    <t>JJ1J101028</t>
  </si>
  <si>
    <t>EA ENABLING MODULE FOR INTER LOCKING PANEL 8TJ3OO1 AL:H ECCH:N</t>
  </si>
  <si>
    <t>FLEXIBLE TERMINAL CONNECTORS OF 400 KV CT</t>
  </si>
  <si>
    <t>S3, R6</t>
  </si>
  <si>
    <t xml:space="preserve">CLAMP TERMINAL OF 400 CT </t>
  </si>
  <si>
    <t>TERMINAL PORECELAIN</t>
  </si>
  <si>
    <t>S3, R6 Petty</t>
  </si>
  <si>
    <t xml:space="preserve">INSULATING TUBE EPOXIBLE </t>
  </si>
  <si>
    <t xml:space="preserve">N2 SEALING CORT </t>
  </si>
  <si>
    <t xml:space="preserve">GASKET OF EXPENSION CHAMBER </t>
  </si>
  <si>
    <t>FF1F106007</t>
  </si>
  <si>
    <t xml:space="preserve">EYE BOLT </t>
  </si>
  <si>
    <t xml:space="preserve">DIAPHRAM </t>
  </si>
  <si>
    <t>VV2V201011</t>
  </si>
  <si>
    <t>FIRE FLY GASKET OF TERMINAL CONNECTORS</t>
  </si>
  <si>
    <t>S3, R6/scrap</t>
  </si>
  <si>
    <t>VV2V201013</t>
  </si>
  <si>
    <t xml:space="preserve">OIL LEVEL GUAGE GASKET </t>
  </si>
  <si>
    <t xml:space="preserve">OTHER GASKET </t>
  </si>
  <si>
    <t>BIMETALIC COPPER SLEAVE FOR TERMINAL CONNECTOR</t>
  </si>
  <si>
    <t xml:space="preserve">OIL LEVEL GLASS </t>
  </si>
  <si>
    <t xml:space="preserve">G.I. CSK BOLT 5/8" X 2" </t>
  </si>
  <si>
    <t>VV3V301003</t>
  </si>
  <si>
    <t>420 KV CT (Old)</t>
  </si>
  <si>
    <t>Vder V/s</t>
  </si>
  <si>
    <t>TWIN MOOSE CONDUTOR CLAMP FOR 220 KV ABB  MAKE 'CT'</t>
  </si>
  <si>
    <t>S3, R5</t>
  </si>
  <si>
    <t>VV5V406010</t>
  </si>
  <si>
    <t>LINK TYPE CONNECTORS FOR PT/CT JUNCTION BOX</t>
  </si>
  <si>
    <t>A-96</t>
  </si>
  <si>
    <t>CT CLAMP ABB  FOR SINGLE MOOSE OLD AND USED</t>
  </si>
  <si>
    <t>400 KV CT (Old &amp; defective)</t>
  </si>
  <si>
    <t>Left side of V/s</t>
  </si>
  <si>
    <t xml:space="preserve">SECONDERY TERMINAL </t>
  </si>
  <si>
    <t>S3, R3</t>
  </si>
  <si>
    <t xml:space="preserve">METALIC BELLOW </t>
  </si>
  <si>
    <t>S3, side of R6 petty</t>
  </si>
  <si>
    <t>SET OF GASKET</t>
  </si>
  <si>
    <t>GUN METAL PACKING OF TERMINAL CONNECTORS W/O BOLT &amp; NUT</t>
  </si>
  <si>
    <t>VV7V701004</t>
  </si>
  <si>
    <t xml:space="preserve">TERMINAL CLAMP SUITABLE FOR ACSR MOOSE TO 220 KV CVT </t>
  </si>
  <si>
    <t xml:space="preserve">TERMINAL CONNECTOR SUITABLE FOR 4" IPS PIPE EXPANSION TYPE CONNECTORS </t>
  </si>
  <si>
    <t>420 KV CVT (Old &amp; defective)</t>
  </si>
  <si>
    <t>U/V shed</t>
  </si>
  <si>
    <t xml:space="preserve">PORCELAIN SUPPORT INSULATOR </t>
  </si>
  <si>
    <t>S3, near gate 2nd</t>
  </si>
  <si>
    <t xml:space="preserve">ROTATING COLUMN </t>
  </si>
  <si>
    <t xml:space="preserve">UPPER SECTION ISOLATOR </t>
  </si>
  <si>
    <t xml:space="preserve">MOTOR OPERATED MACHINE </t>
  </si>
  <si>
    <t>S3</t>
  </si>
  <si>
    <t xml:space="preserve">TRAPZIES </t>
  </si>
  <si>
    <t>S3, R24</t>
  </si>
  <si>
    <t xml:space="preserve">COUPLING TUBE </t>
  </si>
  <si>
    <t>S3, R22</t>
  </si>
  <si>
    <t xml:space="preserve">PART NO. 61-157-235-01 CONNECTING ASSY. FOR COUPLING TUBE </t>
  </si>
  <si>
    <t>S3, R23</t>
  </si>
  <si>
    <t xml:space="preserve">BOLT WITH NUTS &amp; SPRING WASHER EACH SET OF 10 NOS. </t>
  </si>
  <si>
    <t xml:space="preserve">CYLINDER SCREW 16 KT FUZK M16 X 35 </t>
  </si>
  <si>
    <t xml:space="preserve">HEXAGONAL NUT </t>
  </si>
  <si>
    <t>LOCK WASHER NERO</t>
  </si>
  <si>
    <t xml:space="preserve">SET OF SCREW </t>
  </si>
  <si>
    <t>HEXAGONAL SCREW FUZK/M16X 40</t>
  </si>
  <si>
    <t>WASHER NERO NO.-12</t>
  </si>
  <si>
    <t xml:space="preserve">LIMIT SWITCH FOR PILOT DUTY 2 NO + 2NC 220 V DC 2 AMP FOR 400 KV STANDARD ISOLATOR </t>
  </si>
  <si>
    <t>AE L office A-33</t>
  </si>
  <si>
    <t>LOCK WASHER NERO -10</t>
  </si>
  <si>
    <t>S-R-24</t>
  </si>
  <si>
    <t>HEXAGONAL (NUT M-10)</t>
  </si>
  <si>
    <t>POLY CONE INSULATOR OF 220 KV S/S (1 NO. PORCELINE COLLER CHIPPED)</t>
  </si>
  <si>
    <t>BUS SUPPORT CLAMP FOR SINGLE MOOSE - (OLD AND USED )</t>
  </si>
  <si>
    <t>VV1V103044</t>
  </si>
  <si>
    <t xml:space="preserve">TERMINAL CONNECTOR TWIN MOOSE </t>
  </si>
  <si>
    <t>S3, R21</t>
  </si>
  <si>
    <t xml:space="preserve">RIGID TYPE TERMINAL CONNECTOR FOR 2" IPS ALUMINIUM TUBES </t>
  </si>
  <si>
    <t xml:space="preserve">TERMINAL CONNECTOR 2' IPS ALUMINIUM  TUBE TO 33 KV ISOLATOR </t>
  </si>
  <si>
    <t>JAW FOR 33 KV ISOLATOR</t>
  </si>
  <si>
    <t>SS4S402010</t>
  </si>
  <si>
    <t>BLADE BASE FOR 33 KV ISOLATOR</t>
  </si>
  <si>
    <t>4"- IPS ALUMINIUM SLEAVES</t>
  </si>
  <si>
    <t>S3, R1</t>
  </si>
  <si>
    <t xml:space="preserve">PG CLAMP FOR TARANTULLA TO TARANTULLA </t>
  </si>
  <si>
    <t xml:space="preserve">PG CLAMP FOR SINGLE TARAMTULLA TO MOOSE </t>
  </si>
  <si>
    <t>BB1B103001</t>
  </si>
  <si>
    <t xml:space="preserve">33 KV REACTOR CONNECTOR </t>
  </si>
  <si>
    <t>S3, R2</t>
  </si>
  <si>
    <t xml:space="preserve">2" IPS PAD CONNECTOR </t>
  </si>
  <si>
    <t>SS5S501002</t>
  </si>
  <si>
    <t xml:space="preserve">TERMINAL CONNECTOR FOR 400 KV P.G. ISOLATOR SUITABLE FOR 4" IPS AL TUBE </t>
  </si>
  <si>
    <t>TERMINAL CONNECTOR FOR LA</t>
  </si>
  <si>
    <t xml:space="preserve">TERMINAL CLAMP </t>
  </si>
  <si>
    <t>S3, R3 petty</t>
  </si>
  <si>
    <t xml:space="preserve">FLEXIBLE TERMINAL CONNECTORS FOR 400 KV ISOLATOR FOR 4" IPS AL. TUBE </t>
  </si>
  <si>
    <t xml:space="preserve">SCREW 16 X 50 WITHOUT NUTS &amp; SPRING WASHER </t>
  </si>
  <si>
    <t>S3, below R3</t>
  </si>
  <si>
    <t xml:space="preserve">MIDDLE UNIT OF 400 KV BUS  ISOLATOR POST SUPPORT INSULATORS </t>
  </si>
  <si>
    <t xml:space="preserve">22  KV POST INSULATOR S </t>
  </si>
  <si>
    <t xml:space="preserve">30 mm. NUTS </t>
  </si>
  <si>
    <t xml:space="preserve">30mm. SPRING WASHER </t>
  </si>
  <si>
    <t xml:space="preserve">16 mm. NUTS </t>
  </si>
  <si>
    <t>G.I. BOLTS &amp; NUTS 1X 1*1/2</t>
  </si>
  <si>
    <t>G.I. BOLTS &amp; NUTS 1 X2*1/4</t>
  </si>
  <si>
    <t>G.I. BOLTS &amp; NUTS 1 X3*1/2</t>
  </si>
  <si>
    <t>G.I. BOLTS &amp; NUTS 2" X 16 mm.DIA</t>
  </si>
  <si>
    <t xml:space="preserve">30 mm. SLOTS PACKING WASHER </t>
  </si>
  <si>
    <t xml:space="preserve">1/2" NUT </t>
  </si>
  <si>
    <t xml:space="preserve">BOLTS &amp; NUTS OF PALE FENCING </t>
  </si>
  <si>
    <t>S4, D side</t>
  </si>
  <si>
    <t>G.I. BOLT &amp; NUTS (5/8" X 1*1/4")</t>
  </si>
  <si>
    <t>G.I. BOLTS &amp; NUTS (5/8" X 1*1/4 TO 3")</t>
  </si>
  <si>
    <t>SQUARE WASHER 5/8"</t>
  </si>
  <si>
    <t>SCREWS 5/32</t>
  </si>
  <si>
    <t>5/8" X 3/4" G.I. BOLTS &amp; NUTS WITH SPRING WASHERS</t>
  </si>
  <si>
    <t>5/8" X 2-1/2 G.I. BOLTS &amp; NUT &amp; SPRING WASHERS</t>
  </si>
  <si>
    <t xml:space="preserve">FLAT WASHER ROUND </t>
  </si>
  <si>
    <t xml:space="preserve">TERMINAL CONNECTOR </t>
  </si>
  <si>
    <t>TERMINAL CONNECTOR FOR P.T</t>
  </si>
  <si>
    <t xml:space="preserve">TRANSFORMER CLAMP </t>
  </si>
  <si>
    <t>L CLAMP FOR 40 KV A</t>
  </si>
  <si>
    <t>SPACERS</t>
  </si>
  <si>
    <t>S3, (f.o R-1, 2, 3 in Kulta)</t>
  </si>
  <si>
    <t xml:space="preserve">HT BUSHING CLAMP  4" AL PIPE BUS BAR </t>
  </si>
  <si>
    <t xml:space="preserve">BUS BAR CLAMP OF AL ALLOY  FOR HOLDING  1"  </t>
  </si>
  <si>
    <t>VV7V701003</t>
  </si>
  <si>
    <t>400 KV CVT CLAMP SUITABLE FOR TWIN MOOSE CONDUCTOR</t>
  </si>
  <si>
    <t xml:space="preserve">ANCHOR SHAKLE </t>
  </si>
  <si>
    <t>II4I406010</t>
  </si>
  <si>
    <t xml:space="preserve">STEEL FERRULES </t>
  </si>
  <si>
    <t>II4I406004</t>
  </si>
  <si>
    <t>GRADING RING</t>
  </si>
  <si>
    <t>SOCKET CLEVICE</t>
  </si>
  <si>
    <t xml:space="preserve">YOKE PLATE </t>
  </si>
  <si>
    <t xml:space="preserve">GRADING RING </t>
  </si>
  <si>
    <t xml:space="preserve">120 KV L.A. </t>
  </si>
  <si>
    <t xml:space="preserve">INSULATING BASE </t>
  </si>
  <si>
    <t xml:space="preserve">CORONA RING ASSY. </t>
  </si>
  <si>
    <t xml:space="preserve">GRADING RING ASSY. TOP </t>
  </si>
  <si>
    <t>GRADING RING ASSY. (BOTTOM)</t>
  </si>
  <si>
    <t xml:space="preserve">ARMS </t>
  </si>
  <si>
    <t xml:space="preserve">CLAMPS </t>
  </si>
  <si>
    <t>KK2K102007</t>
  </si>
  <si>
    <t>CARRIAGE BOLT  1/8" X 1/2"</t>
  </si>
  <si>
    <t xml:space="preserve">H.T HEX HEAD (SCREW) 1/2" X 3/8" </t>
  </si>
  <si>
    <t xml:space="preserve">SPACER 3/8" THICK TO 1/4 THICK </t>
  </si>
  <si>
    <t>BRACKET FOR GROUND TERMINAL ASSY.</t>
  </si>
  <si>
    <t>198 KV 10KA RATED METOVER MATAL OXIDE SURGE ARRESTOR</t>
  </si>
  <si>
    <t xml:space="preserve">36 KV LIGHTING ARRESTOR  MAKE  CROMPTOM GREAVES </t>
  </si>
  <si>
    <t xml:space="preserve">1/2" VALVES DIAPHRAM OF STOP VALVE </t>
  </si>
  <si>
    <t>QQ2Q201002</t>
  </si>
  <si>
    <t xml:space="preserve">BLACK RUBBER SEATING OF FRONT COVER OF 6"  DELUGE VALUE </t>
  </si>
  <si>
    <t>QQ2Q201003</t>
  </si>
  <si>
    <t xml:space="preserve">DIAPHARM FOR 6" DELUGE VALVE </t>
  </si>
  <si>
    <t>QQ2Q201004</t>
  </si>
  <si>
    <t xml:space="preserve">MOULDED RUBBER DISC FOR 4" DELUGE VALVE </t>
  </si>
  <si>
    <t>QQ2Q201005</t>
  </si>
  <si>
    <t xml:space="preserve">RUBBER COMRISING SEATING FOR 6" VALVE </t>
  </si>
  <si>
    <t>QQ2Q201006</t>
  </si>
  <si>
    <t xml:space="preserve">PROJECTOR  SPRAY NOZZLE FOR MULSIFIRE </t>
  </si>
  <si>
    <t>QQ2Q201007</t>
  </si>
  <si>
    <t xml:space="preserve">PRIMARY VALVE COMPLETE FOR DELUGE VALVE </t>
  </si>
  <si>
    <t>QQ2Q201008</t>
  </si>
  <si>
    <t>QB DETECTOR F TYPE WITH YELLOW BULB</t>
  </si>
  <si>
    <t>QQ2Q201009</t>
  </si>
  <si>
    <t>PRESSURE SWITCH FOR MULSIFIRE SYSTEM</t>
  </si>
  <si>
    <t>ELEMENT PART NO 136750</t>
  </si>
  <si>
    <t>ELEMENT PART NO 95679</t>
  </si>
  <si>
    <t>ELEMENT PART NO 158 39</t>
  </si>
  <si>
    <t xml:space="preserve">RUBBER GASKET PART NO AR 3245214 </t>
  </si>
  <si>
    <t>RUBBER GASKET OF PART NO AR 3245215</t>
  </si>
  <si>
    <t>RUBBER GASKET OF PART NO AR 3245217</t>
  </si>
  <si>
    <t>RUBBER GASKET OF PART NO AR 3245216</t>
  </si>
  <si>
    <t>ELEMENT OUTER PART NO 3226018</t>
  </si>
  <si>
    <t>ELEMENT INNER PART NO 3226819</t>
  </si>
  <si>
    <t>ROTATING RECTIFIRE ASSY SUITABLE FOR BUSH LOSS GUNERATOR (AB 345016)</t>
  </si>
  <si>
    <t>BEARING DE NO NA 324</t>
  </si>
  <si>
    <t>BEARING NDE NO 6324</t>
  </si>
  <si>
    <t xml:space="preserve">WATER FILTER FOR D.G. SET MADE OF ANTICOROSIN MATEL </t>
  </si>
  <si>
    <t>SS65606002</t>
  </si>
  <si>
    <t>L&amp;T MAKE CONTACTER ML - 12 415 V 3 PHASE</t>
  </si>
  <si>
    <t>L&amp;T MAKE SINGLE PHASE PREVENTOR TYPE ES-100 1415 V FOR 1 HP MOTOR</t>
  </si>
  <si>
    <t>L&amp;T MAKE SINGLE PHASE PREVENTOR TYPE ES 100 415 V FOR 3 HP MOTOR</t>
  </si>
  <si>
    <t>L&amp;T MAKE SINGLE PHASE PREVENTOR TYPE ES 100 415 V FOR 5 HP MOTOR</t>
  </si>
  <si>
    <t>L&amp;T MAKE SINGLE PHASE PREVENTOR TYPE ES 100 415 V FOR 10 HP MOTOR</t>
  </si>
  <si>
    <t>SWITCH FUSE UNIT WITH SUITABLE  BOX TYPE ENCLOSURERATING-160 AMP SET OF TWO NO WITH REQUIRED LENGTH OF CABLE AND LUGS</t>
  </si>
  <si>
    <t>3 PHASE 415 V FOOT MOUNTED (DUTY S-1) MOTOR FOR AIR COMPRESSOR 0.5 HP 1370 RPM                                                           NGEF</t>
  </si>
  <si>
    <t>3 PHASE 415 V FOOT MOUNTED (DUTY S-1) MOTOR FOR VACUUM PUMP(SGR500) 1.5 HP 1400 RPM NGEF</t>
  </si>
  <si>
    <t>3 PHASE 415 V FOOT MOUNTED MOTOR FOR ROOTS PUMP MB(3000) 10 HP, 1440 RPM                                                           NGEF</t>
  </si>
  <si>
    <t xml:space="preserve">3 PHASE 415 V FOOT MOUNTED (DUTY S-1) MOTOR 5 HP, 2880 RPM JYOTI MAKE FOR CENTRIFUGAL PUMP                      </t>
  </si>
  <si>
    <t>EDGE FILTER CANDLE, ACTIVE LENGTH 1130 (SET OF 32 NOS)</t>
  </si>
  <si>
    <t>65 UL DISCHARGE PUMP</t>
  </si>
  <si>
    <t>GEAR PUMP RT/125 WITHOUT MOTOR</t>
  </si>
  <si>
    <t>HEATER 5.5 KW FOR 6000 LPH CENTRIFUGING OIL FILTRATION PLANT</t>
  </si>
  <si>
    <t>OIL PIPES WITH STELL FLANGES SUITABLE FOR 6000 LPH CAP. CENTRIFUGING MACHINE NITRILE RUBBER HOSE PIPES WITH BOTH END CONNECTING FLANGES SUITABLE FOR OIL AND TEMPERATURE OF 100 DEG MAXIMUM SIZE 40NB X 20 MTR. LONG.</t>
  </si>
  <si>
    <t xml:space="preserve">DECT BASE STATION </t>
  </si>
  <si>
    <t>DECT HAND SET</t>
  </si>
  <si>
    <t>MAIN DISTRIBUTION BOX 50 PAIRS</t>
  </si>
  <si>
    <t>MAIN DISTRIBUTION BOX 30 PAIRS</t>
  </si>
  <si>
    <t>MAIN DISTRIBUTION BOX 10 PAIRS</t>
  </si>
  <si>
    <t xml:space="preserve">100 AMP. MCCB </t>
  </si>
  <si>
    <t>MM0M019026</t>
  </si>
  <si>
    <t xml:space="preserve">RELAY TYPE VAJC MODEL NU VATC  220 V-DC HBF 34 </t>
  </si>
  <si>
    <t>MM0M019027</t>
  </si>
  <si>
    <t xml:space="preserve">RELAY VTQ M -15 BMA -22398 </t>
  </si>
  <si>
    <t>NN5N506052</t>
  </si>
  <si>
    <t xml:space="preserve">COVER GLASS ASSY. </t>
  </si>
  <si>
    <t xml:space="preserve">METER CASE WITH GLASS 144Sq mm. </t>
  </si>
  <si>
    <t>NN5N506053</t>
  </si>
  <si>
    <t xml:space="preserve">COVER GLASS OF RELAY </t>
  </si>
  <si>
    <t>NN5N506054</t>
  </si>
  <si>
    <t xml:space="preserve">COVER GLASS OF RELAY 1/2 VAA -22 </t>
  </si>
  <si>
    <t>PRINT TYPE E2-EF</t>
  </si>
  <si>
    <t>NN5N506039</t>
  </si>
  <si>
    <t>RESISTANCE 35 W, 3.3 OHM</t>
  </si>
  <si>
    <t>NN5N506055</t>
  </si>
  <si>
    <t xml:space="preserve">ODL BASE LAMP HOLDER </t>
  </si>
  <si>
    <t>NN5N506044</t>
  </si>
  <si>
    <t xml:space="preserve">ODL 220 V BLANK LABLE </t>
  </si>
  <si>
    <t>SEMAPHORE DISC OF VAM 12</t>
  </si>
  <si>
    <t>SEMAPHORE  LENCE FOR ODL LAMP(RED&amp; GREEN)</t>
  </si>
  <si>
    <t>NN5N506040</t>
  </si>
  <si>
    <t xml:space="preserve">RESISTANCE 4 K OHM 35 W </t>
  </si>
  <si>
    <t xml:space="preserve">AMPERE METER 0-30 RANGE </t>
  </si>
  <si>
    <t>NN5N506041</t>
  </si>
  <si>
    <t>RESISTANCE 4 K OHM 12 W FOR ANNANCIATION RELAY.</t>
  </si>
  <si>
    <t>NN4N408017</t>
  </si>
  <si>
    <t xml:space="preserve">SPARE KNOB FOR 100  AMP T. P.N. SWITCH </t>
  </si>
  <si>
    <t>MM1M101001</t>
  </si>
  <si>
    <t xml:space="preserve">SPARE KNOB FOR VTQM RELAY- TIE -300 </t>
  </si>
  <si>
    <t>INDICATION KNOB FOR TIE-300</t>
  </si>
  <si>
    <t xml:space="preserve">K.W.H. METER 3 X 4, 10 AMP. </t>
  </si>
  <si>
    <t xml:space="preserve">MVAR METER 0-30 </t>
  </si>
  <si>
    <t>NN4N408008</t>
  </si>
  <si>
    <t>ODS SWITCH 16/N/120/SRL2 Phn 101 HAVING 7+1 BLOCK FOR T/F CB.</t>
  </si>
  <si>
    <t xml:space="preserve">DIGITAL PANNEL METER FOR 220 KV PANNEL RANGE  0-1000 AMP. </t>
  </si>
  <si>
    <t>DIGITAL PANNEL METER TO DISPLAY CURRENT IN AMP 132 KV PANNEL RANGE 0-500 AMP</t>
  </si>
  <si>
    <t>MM2M201003</t>
  </si>
  <si>
    <t>FERQUENCY METER</t>
  </si>
  <si>
    <t>SS6S610016</t>
  </si>
  <si>
    <t>HRC FUSE  20 AMP</t>
  </si>
  <si>
    <t>SS6S610014</t>
  </si>
  <si>
    <t>FUSE 25 AMP BOLTED TYPE</t>
  </si>
  <si>
    <t>HRC FUSE BOLTED TYPE 25 AMP</t>
  </si>
  <si>
    <t>SS6S610005</t>
  </si>
  <si>
    <t>HRC FUSE GEAR BL MAKE TYPE NHS 8001, 415 V, 160 AMP</t>
  </si>
  <si>
    <t>SS6S610003</t>
  </si>
  <si>
    <t>HRC FUSE 400 AMP. L&amp;T MAKE</t>
  </si>
  <si>
    <t>SS6S617001</t>
  </si>
  <si>
    <t>FUSE 315 AMP. TSK 315 415 V</t>
  </si>
  <si>
    <t>BOTILE TYPE FUSE SUITABLE FOR ELGI MAKE COMPRESSOR 16 AMP.</t>
  </si>
  <si>
    <t>SS6S610004</t>
  </si>
  <si>
    <t>HRC FUSE 200 AMP</t>
  </si>
  <si>
    <t>400 AMP HRC FUSE</t>
  </si>
  <si>
    <t>SS6S610006</t>
  </si>
  <si>
    <t>100 AMP HRC FUSE</t>
  </si>
  <si>
    <t>SS6S610008</t>
  </si>
  <si>
    <t>63 AMP HRC FUSE</t>
  </si>
  <si>
    <t>SS6S610010</t>
  </si>
  <si>
    <t>32 AMP HRC FUSE</t>
  </si>
  <si>
    <t>SS6S613001</t>
  </si>
  <si>
    <t>32 AMP BOTTLE TYPE FUSE</t>
  </si>
  <si>
    <t>SS6S613002</t>
  </si>
  <si>
    <t>16 AMP BOTTLE TYPE FUSE</t>
  </si>
  <si>
    <t>10 AMP HRC FUSE</t>
  </si>
  <si>
    <t>SS6S610022</t>
  </si>
  <si>
    <t>6 AMP HRC FUSE</t>
  </si>
  <si>
    <t>4 AMP HRC FUSE</t>
  </si>
  <si>
    <t>400 AMP HRC</t>
  </si>
  <si>
    <t>100 AMP HRC</t>
  </si>
  <si>
    <t>63 AMP HRC</t>
  </si>
  <si>
    <t>32 AMP HRC</t>
  </si>
  <si>
    <t xml:space="preserve">32 AMP BOTTLE TYPE </t>
  </si>
  <si>
    <t xml:space="preserve">16 AMP BOTTLE TYPE </t>
  </si>
  <si>
    <t>10 AMP HRC</t>
  </si>
  <si>
    <t>6 AMP HRC</t>
  </si>
  <si>
    <t>SS6S610027</t>
  </si>
  <si>
    <t>2 AMP HRC</t>
  </si>
  <si>
    <t>2 AMP HRC FUSE</t>
  </si>
  <si>
    <t>NN4N407004</t>
  </si>
  <si>
    <t xml:space="preserve">L&amp;T MAKE ET 100  TIMER  CAT NO SE 92005 V 240/415  V AC </t>
  </si>
  <si>
    <t>FF1F109009</t>
  </si>
  <si>
    <t>G.I. ROUND WASHER (5/8" X 6MM)</t>
  </si>
  <si>
    <t>KG.</t>
  </si>
  <si>
    <t>FF1F106005</t>
  </si>
  <si>
    <t xml:space="preserve">BOLTS NUTS &amp; WASHER OF PRDESTAL LINE TRAP </t>
  </si>
  <si>
    <t>FF1F108002</t>
  </si>
  <si>
    <t>U" BOLT WITH DOUBLE NUT TO SPRING WASHER</t>
  </si>
  <si>
    <t>FF1F106002</t>
  </si>
  <si>
    <t xml:space="preserve">HEX SCREW </t>
  </si>
  <si>
    <t>FF1F107001</t>
  </si>
  <si>
    <t>ANCHOR BOLT WITH DOUBLE NUT 32 MM</t>
  </si>
  <si>
    <t>CC0C001001</t>
  </si>
  <si>
    <t xml:space="preserve">PVC CONTROL CABLE ARMOURED 37C X 2.5 Sqmm.  CU 310+503 length </t>
  </si>
  <si>
    <t>PVC ARMOURED CABLE 4 X 16 Sqmm., ALUMINIUM  (IN PIECES )</t>
  </si>
  <si>
    <t xml:space="preserve">L.T. CABLE 3*1/2C X 50 Sqmm. </t>
  </si>
  <si>
    <t>4" IPS  ALUMINIUM  TUBE 40 Mtr IN CUT LENGTH</t>
  </si>
  <si>
    <t>AA3A301002</t>
  </si>
  <si>
    <t>2" IPS ALUMINIUM TUBE IN CUT LENGTH</t>
  </si>
  <si>
    <t>75 Ohm HP CABLE (OLD/SCRAP)</t>
  </si>
  <si>
    <t>CC1C103003</t>
  </si>
  <si>
    <t>P.V.C. POWER CABLE ARMOURED (3/1/2 CORE X 400 SQ mm.)</t>
  </si>
  <si>
    <t>HEAT SHIRNKING OUT DOOR AND TERMINATION KIT SUITABLE FOR 33 KV 3X50 SQ MM XLPE COLDE</t>
  </si>
  <si>
    <t>CC1C109004</t>
  </si>
  <si>
    <t>CABLE AL-XLPE 3X300 MM2 33 KV ARMOURED CABLE</t>
  </si>
  <si>
    <t>MTR</t>
  </si>
  <si>
    <t>PP1P146002</t>
  </si>
  <si>
    <t>DRILL BIT 5/8" (OLD &amp; USED)</t>
  </si>
  <si>
    <t>DRILL BIT 1/2" (OLD &amp; USED)</t>
  </si>
  <si>
    <t xml:space="preserve">SPECIAL CLAMPS </t>
  </si>
  <si>
    <t xml:space="preserve">PLASTIC CONTAINER 20 LIT EMPTY </t>
  </si>
  <si>
    <t xml:space="preserve">BRUSH ABLE THERMA PLASTIC CAPLYMER  BASE INSULATION  COATING MATERIAL  OF DICLET , IC  STRENGTH OF  55 KV/MM </t>
  </si>
  <si>
    <t>II0I001009</t>
  </si>
  <si>
    <t>11 KV DISC INSULATOR (11500 KG X PIN)</t>
  </si>
  <si>
    <t>CC3C317001</t>
  </si>
  <si>
    <t>ALUMINUM TAP ROL 2"</t>
  </si>
  <si>
    <t>FF3F302005</t>
  </si>
  <si>
    <t xml:space="preserve">M.S. RAILS 90 LBS 9 TO 10 M LONG </t>
  </si>
  <si>
    <t>FF3F302008</t>
  </si>
  <si>
    <t>LOCKING DEVICE FOR 90 Lbs RAIL</t>
  </si>
  <si>
    <t>FF4F401006</t>
  </si>
  <si>
    <t>RS JOIST 8" X 6" (6 TO 6.5 M LONG)</t>
  </si>
  <si>
    <t xml:space="preserve">RS JOIST 100 X100X16 MM. 9.5 M LONG </t>
  </si>
  <si>
    <t>FF4F401003</t>
  </si>
  <si>
    <t xml:space="preserve">RS JOIST 75X150 MM 9.5 M LONG </t>
  </si>
  <si>
    <t>FF4F401004</t>
  </si>
  <si>
    <t>RS JOIST 75X150 MM IN BEND CONDITION</t>
  </si>
  <si>
    <t>CC3C313003</t>
  </si>
  <si>
    <t>CABLE GLAND 3*1/2 X 128 MM.</t>
  </si>
  <si>
    <t>CC3C313002</t>
  </si>
  <si>
    <t>CABLE GLAND 3*1/2 X 400 MM.</t>
  </si>
  <si>
    <t>CC3C313001</t>
  </si>
  <si>
    <t>CABLE GLAND 1C X 400 MM.</t>
  </si>
  <si>
    <t>CABLE GLAND COMPRESSOR TUBE FOR     1 C X 400 SQ.MM. CABLE</t>
  </si>
  <si>
    <t xml:space="preserve">CABLE LUGS COMPRISION TYPE FOR 400 K.V. S/S AL. POWER CABLE </t>
  </si>
  <si>
    <t xml:space="preserve">CU. LUGS 2.5 MM. </t>
  </si>
  <si>
    <t>CU LUGS 4.0MM.</t>
  </si>
  <si>
    <t xml:space="preserve">CABLE MARKER </t>
  </si>
  <si>
    <t>11 KV HEAT STRINK  TYPE STRAIGHT  THROUGH CABLE  JOINTING  KIT 3X400 XCPF</t>
  </si>
  <si>
    <t>M SEEAL  PUSH ON OUTDOOR  END TERMINATION  FOR 11 KV X LPECABLE  OF ISZE 3X300 SQMM.</t>
  </si>
  <si>
    <t>STAY WIRE ROPES 3/4 " DIA</t>
  </si>
  <si>
    <t xml:space="preserve">FLEXIBLE STEEL WIRE ROPE 10 MM DIA </t>
  </si>
  <si>
    <t xml:space="preserve">STEEL WIRE ROPE  8 MM </t>
  </si>
  <si>
    <t>STEEL WIRE ROPE 12 MM</t>
  </si>
  <si>
    <t>PP0P016014</t>
  </si>
  <si>
    <t>STAY WIRE ROPES 7/10 SWG</t>
  </si>
  <si>
    <t>A102</t>
  </si>
  <si>
    <t>STAY WIRE</t>
  </si>
  <si>
    <t>MVAR meter range (-200 to +200) CTR 500/1A PTR-110KV/110V</t>
  </si>
  <si>
    <t>Siemens make 3 phase contractor 3TA4822, 415V-498V, 50HZ 60 HZ</t>
  </si>
  <si>
    <t>MM3M304001</t>
  </si>
  <si>
    <t>Digital power meter, 3 phase, 3E-4W. 400 KV /110 Volt Ac, MKW meter, Accuracy class 0.2. Size: (140 mm x 140 mm) or (96 mm x 96 mm) as per availability in market and CTR: 2000/1</t>
  </si>
  <si>
    <t>Digital power meter, 3 phase, 3E-4W, 400 KV/110 Volt AC, MKVAR Meter, Acuracy class 0.2. Size: (140 mm X 140mm) or (96 mm x 96 mm) as per availability in market and CTR: 2000/1</t>
  </si>
  <si>
    <t>VV2V206002</t>
  </si>
  <si>
    <t>Digital Repeater OTI (oil Temp. Indicator) Meter, Temp. 150 oC 40-53 HZ, Aux supply 90-260V AC/DC</t>
  </si>
  <si>
    <t>VV2V207003</t>
  </si>
  <si>
    <t>Digital Repeater WTI (winding Temp. Indicator) Meter, Temp. 150oC 40-53 Hz, Aux Supply 90-260 V AC/DC</t>
  </si>
  <si>
    <t>HRC Fuse 400 Amp. good quality of ISI mark</t>
  </si>
  <si>
    <t>SS6S610001</t>
  </si>
  <si>
    <t>HRC fuse 850 Amp.</t>
  </si>
  <si>
    <t>SS6S610002</t>
  </si>
  <si>
    <t>HRC fuse 660 Amp.</t>
  </si>
  <si>
    <t>II41406013</t>
  </si>
  <si>
    <t>Earthing plate top side made by copper as per direction of Engineer Incharge</t>
  </si>
  <si>
    <t>II41406012</t>
  </si>
  <si>
    <t>Anti Oxidant forging terminal stud brass make 10 x50 mm size with 2 Nos. washer and chuk nuts.</t>
  </si>
  <si>
    <t>Y1 Coil-LA 516771 AY</t>
  </si>
  <si>
    <t>Y2 Coil-LA 516771 AY</t>
  </si>
  <si>
    <t>Overload and Single phasing Prevener 4.5A-5.5A</t>
  </si>
  <si>
    <t>NN4N407003</t>
  </si>
  <si>
    <t>Timer ET-100 Voltage -220V AL</t>
  </si>
  <si>
    <t>220Volt heavy duty DC Hooter sound output range is 90db to 110 db</t>
  </si>
  <si>
    <t>Closing Coil-126 Ohm, 220V DC-400 KV Sp/SP Breaker</t>
  </si>
  <si>
    <t>Tripping coil-80Ohm, 220V DC-400 KV Sp/SP Breaker</t>
  </si>
  <si>
    <t>SS7S701003</t>
  </si>
  <si>
    <t>MCB-220V DC 16A</t>
  </si>
  <si>
    <t>PD timer 400 KV SP/Sp Breaker OMRON make H3DK2-AZ-220 V DC</t>
  </si>
  <si>
    <t>SS6S608001</t>
  </si>
  <si>
    <t>Contactor for PD 3 NO+2NC, 220V DC SCHNEIDER or equivalent make</t>
  </si>
  <si>
    <t>DC Supervision change over contactor 3 No+2NC, 220 DC SCHNEIDER make</t>
  </si>
  <si>
    <t>NN5N506049</t>
  </si>
  <si>
    <t>(a) Add on Block 2 No+2NC</t>
  </si>
  <si>
    <t>(b) Add on Block 4 No</t>
  </si>
  <si>
    <t>PP1P122001</t>
  </si>
  <si>
    <t>Gas filling valve (Gas filling device consisting of Gas regulator, Gas pipe 3 Mtr. Length, gas filling adaptor)</t>
  </si>
  <si>
    <t>MM2M202005</t>
  </si>
  <si>
    <t>110V/220 KV Volt meter (AE/Schneider/L&amp;T) with following specification:-
1. Operating Voltage:– 90V-270V AC, 50Hz
2. Digit:– 4 digit display
3. Display Color:– Red
4. Accuracy class:– 1.0</t>
  </si>
  <si>
    <t>Closing Coil for 245 KV SF6 CB 220V DC</t>
  </si>
  <si>
    <t>Tripping coil for 245 KV SF6 CB 220V DC</t>
  </si>
  <si>
    <t>S3 SPARE1 CU PIPE WITH ADAPTOR WITH O RING</t>
  </si>
  <si>
    <t>MM2M203004</t>
  </si>
  <si>
    <t>Amper meter</t>
  </si>
  <si>
    <t>FF0F050001</t>
  </si>
  <si>
    <t>Pipe type structure of 400 KV CT</t>
  </si>
  <si>
    <t>ss0s001001</t>
  </si>
  <si>
    <t>400KV  DOUBLE BREAK MOTOR OPERATED ISOLATOR WITH EARTH SWITCH</t>
  </si>
  <si>
    <t>SS0S002002</t>
  </si>
  <si>
    <t>220KV DOUBLE BREAK MOTOR OPERATED ISOLATOR WITH EARTH SWITCH</t>
  </si>
  <si>
    <t>Tin Sheets, Old &amp; Dismantled (Different Size and Shapes)</t>
  </si>
  <si>
    <t>RESISTANCE BULB TYPE 3300330-01 GI NO. 583203</t>
  </si>
  <si>
    <t xml:space="preserve">COMPLETE SET OF GASKET </t>
  </si>
  <si>
    <t>THERMAL RELAY TYPE H.T.H.-62 A THERMOMETER</t>
  </si>
  <si>
    <t>THERMAL RELAY TYPE H.T.H.-64 A</t>
  </si>
  <si>
    <t>FAN BW</t>
  </si>
  <si>
    <t>INDICATOR OF TEMPERATURE  LN -11 A CLASS 2-O NO. 591, 94-0001</t>
  </si>
  <si>
    <t>POWER SUPPLY TYPE T-100 R OUTPUT 1.1 KV 20 m</t>
  </si>
  <si>
    <t xml:space="preserve">CHANGER SWITCH MT-22 </t>
  </si>
  <si>
    <t xml:space="preserve"> DIAL OIL LEVEL GAUGE</t>
  </si>
  <si>
    <t>COMPRESSION TERMINAL TU-200 H X2 X 12</t>
  </si>
  <si>
    <t xml:space="preserve">CLAMP TERMINAL OF MV BUSHING </t>
  </si>
  <si>
    <t>FUSE 3A FOR COOLER CONTROL PANEL</t>
  </si>
  <si>
    <t xml:space="preserve">TERMINAL FOR MV BUSHING </t>
  </si>
  <si>
    <t>FLEXIBLE TERMINAL HV-0698</t>
  </si>
  <si>
    <t xml:space="preserve">RING FOR FLEXIBLE TERMINAL </t>
  </si>
  <si>
    <t xml:space="preserve">UPPER TERMINAL FLEXIBLE </t>
  </si>
  <si>
    <t xml:space="preserve">MV BUSHING TYPE 37-245 KV 800 AMP. </t>
  </si>
  <si>
    <t>Winding temperature indicator provided with four mercury switches suitable for -: 240 MVA 400/220/33 kv auto T/F mitsubishi make installed at 400 kv s/s Rishikesh</t>
  </si>
  <si>
    <t>CU" PIPE SUITABLE FOR FITTING IN HYDRAULIC AND OTHER INTER LOCKING PIPE OF (DIFFERENT SIZE) INTER LOCKING PIPE</t>
  </si>
  <si>
    <t>JJ1J101052</t>
  </si>
  <si>
    <t>CU" PIPE BUSH</t>
  </si>
  <si>
    <t>JJ1J101040</t>
  </si>
  <si>
    <t>GASKET FOR DRIVING ROD 429,5441-0015</t>
  </si>
  <si>
    <t>GASKET FOR DRIVING ROD 42905442-0014</t>
  </si>
  <si>
    <t>CABLE SEALING 445 mmLONG 44063012</t>
  </si>
  <si>
    <t>O'RING (DIFFERENT SIZE )</t>
  </si>
  <si>
    <t>SUPPORT RING SRA-1005</t>
  </si>
  <si>
    <t>JJ1J101024</t>
  </si>
  <si>
    <t xml:space="preserve">SUPPORT RING 8214/15 300-9 </t>
  </si>
  <si>
    <t>SEAL PACKING (O)</t>
  </si>
  <si>
    <t>SEAL PACKING A1911</t>
  </si>
  <si>
    <t xml:space="preserve">O-RING FOR N2 PUSH ROD </t>
  </si>
  <si>
    <t xml:space="preserve">220 V D C COIL FOR MV CONTACTOR OF DC BOARD </t>
  </si>
  <si>
    <t xml:space="preserve">PACKING-RD-10 </t>
  </si>
  <si>
    <t>CONTACTOR K2 3TH ,8280 OB</t>
  </si>
  <si>
    <t xml:space="preserve">COIL FOR CONTACTOR 3TA, 610B-220V </t>
  </si>
  <si>
    <t>JJ1J101033</t>
  </si>
  <si>
    <t xml:space="preserve">CONTACTOR 3TA-61 </t>
  </si>
  <si>
    <t>O RING SG 90032025</t>
  </si>
  <si>
    <t>DOWTY SEAL SG90034018</t>
  </si>
  <si>
    <t>CLOSING COIL FOR TELK CB</t>
  </si>
  <si>
    <t>COVER 333042</t>
  </si>
  <si>
    <t xml:space="preserve">NOZZLE 3V-33045 </t>
  </si>
  <si>
    <t xml:space="preserve">CONTACTOR (W-3V 34029)                      </t>
  </si>
  <si>
    <t>CONTACTOR W-34982</t>
  </si>
  <si>
    <t>GASKET 3V 31749-C</t>
  </si>
  <si>
    <t>GASKET 3V 31749-B</t>
  </si>
  <si>
    <t>GASKET 3V 31749-D</t>
  </si>
  <si>
    <t>AIR COMPRESSOR MOTOR  3 PHASE ,5HP</t>
  </si>
  <si>
    <t>TAKE OF ASSEMBLY SUITABLE FOR 220 KV ISOLATOR</t>
  </si>
  <si>
    <t>Z BREAKET (SWT 432105 P1)</t>
  </si>
  <si>
    <t>SUPPORT (SWT -432148 P1)</t>
  </si>
  <si>
    <t>FORK (SWT -332096-P1)</t>
  </si>
  <si>
    <t>PIN (SWT-532032P)</t>
  </si>
  <si>
    <t>HEX BOLT M 12 X 100X 33 MT 430222</t>
  </si>
  <si>
    <t>HEX SCREW M8 X 20 MT 430174 P-610</t>
  </si>
  <si>
    <t>HEX SCREW M12X35 MT 430106 P-6815</t>
  </si>
  <si>
    <t>HEX SCREW M16 X 40 MT 430106</t>
  </si>
  <si>
    <t>HEX SCREW M16 X 25 MT 430106</t>
  </si>
  <si>
    <t>HEX NUTS 8D X M16 MT 430108 P-4022</t>
  </si>
  <si>
    <t>SPRING WASHER B-16 MT 430177</t>
  </si>
  <si>
    <t xml:space="preserve">PIN  </t>
  </si>
  <si>
    <t>PUNCHED WASHER MT 480827 P-3022</t>
  </si>
  <si>
    <t>HEX BOLTS M16 X 136 MT 43022 P-7828</t>
  </si>
  <si>
    <t>PUNCHED WASHER MT 430828 P-2015</t>
  </si>
  <si>
    <t xml:space="preserve">COMMON CONTROL CABINET OF 400 KV ISOLATOR </t>
  </si>
  <si>
    <t>HEX BOLT M16 X 50 MT 432022 P-7023</t>
  </si>
  <si>
    <t>HEX BOLT M16 X 100</t>
  </si>
  <si>
    <t>PUNCHED WASHER (OFF SIZE )</t>
  </si>
  <si>
    <t xml:space="preserve">G.I. NUT 5/8" </t>
  </si>
  <si>
    <t>CONTACTOR 3 TA-61( DEFECTIVE)</t>
  </si>
  <si>
    <t>Pole insulator for 400 kv isolator type SDF-420P HBB make height of post insulator 1675mm no. of colors in each post insulator 30 no.</t>
  </si>
  <si>
    <t xml:space="preserve">132/220 KV SUSPENSION TYPE FITTING FOR DEAR CONDUCTOR </t>
  </si>
  <si>
    <t>CIDF PIPE 250 NB (5NO.)</t>
  </si>
  <si>
    <t>M</t>
  </si>
  <si>
    <t>CIDF PIPE 200 NB</t>
  </si>
  <si>
    <t>C.I. TEE (200X200X100)</t>
  </si>
  <si>
    <t xml:space="preserve">C.I. BAND 200NB </t>
  </si>
  <si>
    <t xml:space="preserve">C.I.BAND 250 NB </t>
  </si>
  <si>
    <t>TAFLON ROD 12 MM DIA</t>
  </si>
  <si>
    <t>CM.</t>
  </si>
  <si>
    <t>TAFLON ROD 25 MM.DIA</t>
  </si>
  <si>
    <t xml:space="preserve">COIL </t>
  </si>
  <si>
    <t xml:space="preserve">HOSE PIPE 1.5 M LONG </t>
  </si>
  <si>
    <t>COIL 220 V DC 4216161</t>
  </si>
  <si>
    <t>MOTOR STARTER (9585264-3)</t>
  </si>
  <si>
    <t>LIMIT SWITCH 5661338-A</t>
  </si>
  <si>
    <t>PISTON RING SET (34453)</t>
  </si>
  <si>
    <t>WIRING HORNS (152319)</t>
  </si>
  <si>
    <t>WIRING HORNS INDICATING (1507911)</t>
  </si>
  <si>
    <t>RING OUTER (85072)</t>
  </si>
  <si>
    <t>216 KV Surge Arrestor  (old &amp; Dismantle)</t>
  </si>
  <si>
    <t>400 KV Isolator (Old &amp; Dismantle)</t>
  </si>
  <si>
    <t>220 KV Isolator (Old &amp; Dismantle)</t>
  </si>
  <si>
    <t>220 KV CT 1 Ph. (Old &amp; Dismantle)</t>
  </si>
  <si>
    <t>400 KV CT (Old &amp; Dismantle) (420 KV CT)</t>
  </si>
  <si>
    <t>400 KV CVT (Old &amp; Dismantle)</t>
  </si>
  <si>
    <t>400 KV LA (Old &amp; Dismantle) (390 KV Surge Arrestor)</t>
  </si>
  <si>
    <t>220 KV Isolator Mechanism (old &amp; Dismantle)</t>
  </si>
  <si>
    <t>220 KV earth Mechanism (old &amp; dismantle)</t>
  </si>
  <si>
    <t>Copper cable (old &amp; dismantle) in peaces</t>
  </si>
  <si>
    <t>CC2C201004</t>
  </si>
  <si>
    <t>HF Cable (Old &amp; Dismantle)</t>
  </si>
  <si>
    <t>MM4M401020</t>
  </si>
  <si>
    <t xml:space="preserve">Energy Meter (Old &amp; used) </t>
  </si>
  <si>
    <t>Supply of take of assembly for 400 KV C-Type Isolator made by cast iron, copper,brass.</t>
  </si>
  <si>
    <t>THERMOMETER (DEFECTIVE )</t>
  </si>
  <si>
    <t>RUPTURE DISC 429008810013</t>
  </si>
  <si>
    <t>CRONA SHIELD RING OLD  SCRAP  EACH SET 9 NOS</t>
  </si>
  <si>
    <t>BLAST CYLENDER (PARA PARA MAKE )</t>
  </si>
  <si>
    <t>BLAST CYLINDER (PARA PARA MAKE )</t>
  </si>
  <si>
    <t xml:space="preserve">PISTON BIG SIZE SUITABLE FOR (PARAMPOSE MAKE ) FOR BLAST CYLINDER </t>
  </si>
  <si>
    <t>400 V DC VOLT METER 48X48 MM.</t>
  </si>
  <si>
    <t>MOUNTING DEVICE</t>
  </si>
  <si>
    <t xml:space="preserve">OPERATING ROD </t>
  </si>
  <si>
    <t>INTACTOR UNIT INTERRUXTER</t>
  </si>
  <si>
    <t>BASE W/O N2 ACCUMULATOR FOR R&amp;B POLE</t>
  </si>
  <si>
    <t>INTERPOLE CONNECTING CHANNEL WITH CU PIPE</t>
  </si>
  <si>
    <t>SET OF GASKET OF 400 kv/220kv/33kv CT K.V/220KV/33KV CT (TERMITE EFFECTED U/S)</t>
  </si>
  <si>
    <t xml:space="preserve">CRONA SHIELD RINGH FOR LA </t>
  </si>
  <si>
    <t xml:space="preserve">SET </t>
  </si>
  <si>
    <t>TYRE OF OIL FILTER MACHINE (SCRAP)</t>
  </si>
  <si>
    <t>TUBE OF OIL FILTER MACHINE (SCARP)</t>
  </si>
  <si>
    <t>3 PHASE 415 V 5 HP MOTOR (DEFECTIVE)</t>
  </si>
  <si>
    <t>FLAP FOR ABOVE (SCRAP)</t>
  </si>
  <si>
    <t xml:space="preserve">FIXTURE FOR 4 X 20 W F TUBE WITHOUT CHOWK TUBE STARTER </t>
  </si>
  <si>
    <t>BULK HEAD LIGHT FITTING</t>
  </si>
  <si>
    <t>MURCURY FITTING OLD &amp; DISMENTLED WITHOUT CHOCK &amp; BULB</t>
  </si>
  <si>
    <t xml:space="preserve">KWH METER (OLD &amp; DISMENTELLED) </t>
  </si>
  <si>
    <t>FLOOD LIGHT 500W W/O GLASS &amp; LAMP HOLDER (OLD &amp; USED)</t>
  </si>
  <si>
    <t>FLOOD LIGHT 100W W/O GLASS &amp; LAMP HOLDER (OLD &amp; USED)</t>
  </si>
  <si>
    <t>144 Sqmm. FRAME WITH GLASS</t>
  </si>
  <si>
    <t>MVAR METER (250-0-250) (1 NO. GLASS DAMAGED)</t>
  </si>
  <si>
    <t xml:space="preserve">MVAR METER (250-0-250)      </t>
  </si>
  <si>
    <t>CORNER BOX CHANNAL WITH EARTH BUS COUPLING LINK</t>
  </si>
  <si>
    <t>2" IPS ALUMINIUM TUBE SCRAP</t>
  </si>
  <si>
    <t>EMPTY PLASTIC JERYCANE  (OLD &amp; USED)</t>
  </si>
  <si>
    <t>14.00.20 SAND GRIP N22 (TYRES)</t>
  </si>
  <si>
    <t xml:space="preserve"> 14.00.20 TUBE</t>
  </si>
  <si>
    <t xml:space="preserve"> 14.00.20 FLAP</t>
  </si>
  <si>
    <t xml:space="preserve">CONTAINER OFSPG-8D CELL W/O TOP COVER </t>
  </si>
  <si>
    <t xml:space="preserve">TELEPHON EXCHANGE (SCRAP) WITH ACCESSONUES </t>
  </si>
  <si>
    <t>TYRES OF JEEP (U/S)</t>
  </si>
  <si>
    <t>TUBES OF JEEP (U/S)</t>
  </si>
  <si>
    <t>FLAP OF TRUCK (U/S)</t>
  </si>
  <si>
    <t>OLD GASKET (U/S)</t>
  </si>
  <si>
    <t>COPPER SCRAP</t>
  </si>
  <si>
    <t xml:space="preserve">WOODEN BALLIES 15' </t>
  </si>
  <si>
    <t xml:space="preserve">WOODEN BALLIES 20' </t>
  </si>
  <si>
    <t xml:space="preserve">EMPTY WOODEN CABLE DRUM </t>
  </si>
  <si>
    <t>Empty drum of transformer oil each 209 liter.</t>
  </si>
  <si>
    <t>Copper scrap</t>
  </si>
  <si>
    <t xml:space="preserve">Old Compressor suitable for 2 Ton (Defective) </t>
  </si>
  <si>
    <t>Taflon Rod 13.7mm dia (20Cm.)</t>
  </si>
  <si>
    <t>Empty SF-6 Gas cylinder 25 Kg.</t>
  </si>
  <si>
    <t>OSR Relay (Old &amp; Dismantled)</t>
  </si>
  <si>
    <t>Take of Assembly Suitable for 220 KV Isolator (old &amp; Used)</t>
  </si>
  <si>
    <t>NS</t>
  </si>
  <si>
    <t>PG Clamp (Tarantula to Moose) (Old &amp; Used)</t>
  </si>
  <si>
    <t>ACSR MOOSE CONDUCTOR (OLD &amp; USED)</t>
  </si>
  <si>
    <t>220 V Battery Charger (Make Martin Burn Ltd.) Old, used and defective</t>
  </si>
  <si>
    <t>SF-6 Gas Density Monitor (Old, Used and Defective)</t>
  </si>
  <si>
    <t>400 KV CT (Old, Used &amp; Defective)</t>
  </si>
  <si>
    <t>EA ENABLING MODULE FOR INTER LOCKING PANEL 8TJ3OO1 AL:H ECCH:N (Old &amp; Defective)</t>
  </si>
  <si>
    <t>Iron Scrap including old &amp; used equpments structure</t>
  </si>
  <si>
    <t>ACDB Panel (Old and used) Received back</t>
  </si>
  <si>
    <t>Energy Meter L&amp;T make old &amp; used</t>
  </si>
  <si>
    <t>Buchholz relay suitable for 240 MVA BHEL make T/F (Old &amp; Defective) (Received Back)</t>
  </si>
  <si>
    <t>Aluminium Scrap (ACSR Moose Conductor Scrap)</t>
  </si>
  <si>
    <t>ODS switch (TNC switch) Dismantal &amp; damaged</t>
  </si>
  <si>
    <t>Take off assembly suitable for 220  KV Isolator (Dismantal &amp; damaged)</t>
  </si>
  <si>
    <t>Battery Cell 2V Old, Dismantal &amp; damaged</t>
  </si>
  <si>
    <t>Battery Room</t>
  </si>
  <si>
    <t>Panel Meter (Old &amp; Defective)</t>
  </si>
  <si>
    <t>S-4, B side</t>
  </si>
  <si>
    <t>M.S. Scrap</t>
  </si>
  <si>
    <t xml:space="preserve">ACSR Moose Conductor Scrap (Old and Used)  </t>
  </si>
  <si>
    <t>Open Store near Guard Room</t>
  </si>
  <si>
    <t>312.5 kVA A.C Generator with panel  (Old, Used and Defective)</t>
  </si>
  <si>
    <t>AC Plant and accessories (Old, Used and Defective)
a) Motor compressor set
b) Water pump for AC plant
c) Water tank and pipes
d) Air Handling Unit (A.H.U.)</t>
  </si>
  <si>
    <t>Set,</t>
  </si>
  <si>
    <t>Iron Scrap (Defective OSR, Buchholz relay &amp; Surge Arrestor) (Received Back)</t>
  </si>
  <si>
    <t>TOTAL AMOUNT (IN RS.)</t>
  </si>
  <si>
    <t>Name of J.E : Sh. Upendra Aswal</t>
  </si>
  <si>
    <t>Total Inventory Amount in Rs.</t>
  </si>
  <si>
    <t>FF0F041012</t>
  </si>
  <si>
    <t>400 kV SC C type tower with bolts, nuts and stubs (Galvanized) (1 No of Tower Template)</t>
  </si>
  <si>
    <t xml:space="preserve">160KN DISC INSULATOUR </t>
  </si>
  <si>
    <t>II0I001002</t>
  </si>
  <si>
    <t>Polymer insulator string of 160 KN suitable for 400 kV line tension tower</t>
  </si>
  <si>
    <t>AA1A101001</t>
  </si>
  <si>
    <t>7/9 SWG GS earth wire</t>
  </si>
  <si>
    <t>Ball socket suitable for 120 KN 400 kV Disc insulator for suspension fitting with nut-bolts.</t>
  </si>
  <si>
    <t>Vibration damper for 7/3.66 mm GS Earth wire or 7/9 SWG</t>
  </si>
  <si>
    <t>Vibration damper for ACSR Moose Conductor</t>
  </si>
  <si>
    <t>Ball clevis (horn holder type) suitable for 120 KN 400 kV Disc insulator for suspension fitting with nut-bolts.</t>
  </si>
  <si>
    <t>II41406003</t>
  </si>
  <si>
    <t xml:space="preserve">SADDLE FOR MOOSE CONDUCTOR </t>
  </si>
  <si>
    <t xml:space="preserve">EARTH WIRE CLAMP </t>
  </si>
  <si>
    <t xml:space="preserve">SAG COMPENSATING SPRING </t>
  </si>
  <si>
    <t xml:space="preserve">U CLEVICE </t>
  </si>
  <si>
    <t xml:space="preserve">EYE CLEVICE </t>
  </si>
  <si>
    <t xml:space="preserve">BOLT AND EYE CLEVICE </t>
  </si>
  <si>
    <t>II2I202001</t>
  </si>
  <si>
    <t xml:space="preserve">EARTH WIRE TENSION FITTING FOR 7/9 SWG EARTH WIRE </t>
  </si>
  <si>
    <t>TENSION FITING FOR EARTH WIRE SUIT ABLE FOR 400KV LINE</t>
  </si>
  <si>
    <t>II4I406002</t>
  </si>
  <si>
    <t xml:space="preserve">CLEAT WITH SOCKET EYE </t>
  </si>
  <si>
    <t xml:space="preserve">COMPRESSION DEAD END </t>
  </si>
  <si>
    <t xml:space="preserve">CLEAT </t>
  </si>
  <si>
    <t xml:space="preserve">BOLT LINK FOR HARD WARE FITTING </t>
  </si>
  <si>
    <t xml:space="preserve">G.I. EARTH WIRE 26*5 SQMM </t>
  </si>
  <si>
    <t xml:space="preserve">SISAL ROPE 1" DIA </t>
  </si>
  <si>
    <t>PP0P015017</t>
  </si>
  <si>
    <t>PP0P015008</t>
  </si>
  <si>
    <t>POLY PROPLENE ROPE 20 MM</t>
  </si>
  <si>
    <t>7/9 SWG EARTH WIRE</t>
  </si>
  <si>
    <t>TENSION CLAMP SUITABLE FOR 7/9 SWG EARTH WIRE</t>
  </si>
  <si>
    <t>GALVANIZED TOWER PARTS (OLD &amp; DISMANTE)</t>
  </si>
  <si>
    <t>EARTH WIRE 7/9 SWG</t>
  </si>
  <si>
    <t>G.I. WIRE NOS 8</t>
  </si>
  <si>
    <t>FF0F041010</t>
  </si>
  <si>
    <t>TEMPLATE 400 KV B TYPE TOWER</t>
  </si>
  <si>
    <t>JOINT MID SPAIN FOR MOOSE CONDUCTOR  COMPLETE</t>
  </si>
  <si>
    <t>II3I30200I</t>
  </si>
  <si>
    <t>REPAIR SLEAVE FOR MOOSE CONDUCTOR</t>
  </si>
  <si>
    <t>JOINT MID SPAIN FOR EARTH WIRE 7/9 SWG</t>
  </si>
  <si>
    <t>FF0F021001</t>
  </si>
  <si>
    <t>STUB AND CLEAT FOR TOWR TYPE "MAT"
LKMATIH L 200X200X18H BSE
.4363.00MM LENGTH
LKMAT2H L 100X100X6H-BSEI
400.00 MM LENGTH
LKMAT3LH L100X100X6H-BSEL
265.00MM LENGTH
LKMAT 3RH L 100X100X6H-BSEI
265.00</t>
  </si>
  <si>
    <t>STUB AND CLEAT FOR TOWER TYPE "MAT"
LKMATIH L 200X200X18 H BSE
.4363.00MM LENGTH
LKMAT2H L 100X100X6H-BSEI
400.00 MM LENGTH
LKMAT3LH L100X100X6H-BSEL
265.00 MM LENGTH
LKMAT 3RH L 100X100X6H-BSEI
265.00</t>
  </si>
  <si>
    <t>COMPRESSION TYPE TENSION CLAMP SUITABLE FOR 7/9 SWG GS EARTH WIRE FOR 400 KV LINE</t>
  </si>
  <si>
    <t>II41404004</t>
  </si>
  <si>
    <t>BUNDLE SPACERS COMPLETE WITH PA ROAD SUITABLE ROD TWIN MOOSE CONDUCTOR OF 400 KV LINE.</t>
  </si>
  <si>
    <t>II3I303001</t>
  </si>
  <si>
    <t>VIBRATION DAMPER SUITABLE FOR ACSR MOOSE CONDUCTOR OF 400 KV LINE</t>
  </si>
  <si>
    <t>Arching horn with ball clevis (tower side) for 400 kV Single Suspension String for ACSR Moose.</t>
  </si>
  <si>
    <t>Galvanized tower parts (Old and Dismantal)</t>
  </si>
  <si>
    <t>Disc Insulator 120 KN (Old &amp; Dismantal)</t>
  </si>
  <si>
    <t>7/9 SWG GS earth wire (Scrap)</t>
  </si>
  <si>
    <t>120 KN Disc insulator old &amp; dismantled (scrap)</t>
  </si>
  <si>
    <t>160 KN Disc insulator old &amp; dismantled (scrap)</t>
  </si>
  <si>
    <t>ACSR Moose Conductor (scrap)</t>
  </si>
  <si>
    <t>Polymer insulator string of 160 KN suitable for 400 KV line tension tower</t>
  </si>
  <si>
    <t>Total (In Rs.) =</t>
  </si>
  <si>
    <t xml:space="preserve">Name of Zone: Garhwal Zone Roorkee                   </t>
  </si>
  <si>
    <t>Name of Division:132KV O&amp;M Division Simli</t>
  </si>
  <si>
    <t>Unit rate in 
Rs.(with GST)</t>
  </si>
  <si>
    <t>VV2V202005</t>
  </si>
  <si>
    <t>Silica gel Breather</t>
  </si>
  <si>
    <t>SF6 gas</t>
  </si>
  <si>
    <t>VV5V407030</t>
  </si>
  <si>
    <t>II0I006003</t>
  </si>
  <si>
    <t>SS5S501026</t>
  </si>
  <si>
    <t>JJ4J401002</t>
  </si>
  <si>
    <t>Closing/Tripping coil for 66Kv circuit breaker</t>
  </si>
  <si>
    <t>JJ5J503008</t>
  </si>
  <si>
    <t>Closing/Tripping coil for 33Kv circuit breaker</t>
  </si>
  <si>
    <t>JJ7J701008</t>
  </si>
  <si>
    <t>Limit switch for 66Kv circuit breaker</t>
  </si>
  <si>
    <t>Name of Division:132KV O&amp;M Division Simli(G).</t>
  </si>
  <si>
    <t>Sub total</t>
  </si>
  <si>
    <r>
      <rPr>
        <b/>
        <sz val="11"/>
        <color theme="1"/>
        <rFont val="Calibri"/>
        <family val="2"/>
        <scheme val="minor"/>
      </rPr>
      <t>420 KV Current Transformers</t>
    </r>
    <r>
      <rPr>
        <sz val="11"/>
        <color theme="1"/>
        <rFont val="Calibri"/>
        <family val="2"/>
        <scheme val="minor"/>
      </rPr>
      <t xml:space="preserve">
420KV, 120% extended 5core CT complete in all respects including termianl connectors and support stool for erecting on standard support structure (2000A rated)</t>
    </r>
  </si>
  <si>
    <r>
      <rPr>
        <b/>
        <sz val="11"/>
        <color theme="1"/>
        <rFont val="Calibri"/>
        <family val="2"/>
        <scheme val="minor"/>
      </rPr>
      <t>390 KV Surge Arrestor</t>
    </r>
    <r>
      <rPr>
        <sz val="11"/>
        <color theme="1"/>
        <rFont val="Calibri"/>
        <family val="2"/>
        <scheme val="minor"/>
      </rPr>
      <t xml:space="preserve">
390 kv Surge Arrestor complete with insulating base and terminal connectors</t>
    </r>
  </si>
  <si>
    <r>
      <rPr>
        <b/>
        <sz val="11"/>
        <color theme="1"/>
        <rFont val="Calibri"/>
        <family val="2"/>
        <scheme val="minor"/>
      </rPr>
      <t>216KV Surge arrester</t>
    </r>
    <r>
      <rPr>
        <sz val="11"/>
        <color theme="1"/>
        <rFont val="Calibri"/>
        <family val="2"/>
        <scheme val="minor"/>
      </rPr>
      <t xml:space="preserve">
216 KV Surge arrester complete with insulating base and surge monitor and terminal connectors</t>
    </r>
  </si>
  <si>
    <r>
      <rPr>
        <b/>
        <sz val="11"/>
        <color theme="1"/>
        <rFont val="Calibri"/>
        <family val="2"/>
        <scheme val="minor"/>
      </rPr>
      <t xml:space="preserve">Terminal connector for CVT to receive </t>
    </r>
    <r>
      <rPr>
        <sz val="11"/>
        <color theme="1"/>
        <rFont val="Calibri"/>
        <family val="2"/>
        <scheme val="minor"/>
      </rPr>
      <t>ACSR  Twin Moose Conductor
(i) Universal take off</t>
    </r>
  </si>
  <si>
    <r>
      <rPr>
        <b/>
        <sz val="11"/>
        <color theme="1"/>
        <rFont val="Calibri"/>
        <family val="2"/>
        <scheme val="minor"/>
      </rPr>
      <t>Terminal connector for LA to receive</t>
    </r>
    <r>
      <rPr>
        <sz val="11"/>
        <color theme="1"/>
        <rFont val="Calibri"/>
        <family val="2"/>
        <scheme val="minor"/>
      </rPr>
      <t xml:space="preserve"> ACSR Twin Moose Conductor
(i) Universal take off</t>
    </r>
  </si>
  <si>
    <r>
      <rPr>
        <b/>
        <sz val="11"/>
        <color theme="1"/>
        <rFont val="Calibri"/>
        <family val="2"/>
        <scheme val="minor"/>
      </rPr>
      <t>Terminal Connector for Auto Trafo. to receive</t>
    </r>
    <r>
      <rPr>
        <sz val="11"/>
        <color theme="1"/>
        <rFont val="Calibri"/>
        <family val="2"/>
        <scheme val="minor"/>
      </rPr>
      <t xml:space="preserve"> On HT side ACSR Twin Moose Conductor</t>
    </r>
  </si>
  <si>
    <r>
      <t xml:space="preserve">Terminal connector for WT to receive
</t>
    </r>
    <r>
      <rPr>
        <sz val="11"/>
        <color theme="1"/>
        <rFont val="Calibri"/>
        <family val="2"/>
        <scheme val="minor"/>
      </rPr>
      <t>ACSR Twin MooseConductor</t>
    </r>
  </si>
  <si>
    <r>
      <rPr>
        <b/>
        <sz val="11"/>
        <color theme="1"/>
        <rFont val="Calibri"/>
        <family val="2"/>
        <scheme val="minor"/>
      </rPr>
      <t xml:space="preserve">Spacers for ACSR Quad Moose Conductor </t>
    </r>
    <r>
      <rPr>
        <sz val="11"/>
        <color theme="1"/>
        <rFont val="Calibri"/>
        <family val="2"/>
        <scheme val="minor"/>
      </rPr>
      <t>(450mm spacer for ACSR Quad Moose - Rigid type)</t>
    </r>
  </si>
  <si>
    <r>
      <t xml:space="preserve">Terminal Connector for Reactor &amp; accessories to receive
</t>
    </r>
    <r>
      <rPr>
        <sz val="11"/>
        <color theme="1"/>
        <rFont val="Calibri"/>
        <family val="2"/>
        <scheme val="minor"/>
      </rPr>
      <t>ACSR Twin Moose Conductor</t>
    </r>
  </si>
  <si>
    <r>
      <rPr>
        <b/>
        <u/>
        <sz val="11"/>
        <rFont val="Calibri"/>
        <family val="2"/>
        <scheme val="minor"/>
      </rPr>
      <t xml:space="preserve">Name of Zone: Garhwal Zone Roorkee  </t>
    </r>
    <r>
      <rPr>
        <b/>
        <sz val="11"/>
        <rFont val="Calibri"/>
        <family val="2"/>
        <scheme val="minor"/>
      </rPr>
      <t xml:space="preserve">                 </t>
    </r>
  </si>
  <si>
    <r>
      <rPr>
        <b/>
        <u/>
        <sz val="11"/>
        <rFont val="Calibri"/>
        <family val="2"/>
        <scheme val="minor"/>
      </rPr>
      <t xml:space="preserve">Name of Zone: Garhwal Zone Roorkee.  </t>
    </r>
    <r>
      <rPr>
        <b/>
        <sz val="11"/>
        <rFont val="Calibri"/>
        <family val="2"/>
        <scheme val="minor"/>
      </rPr>
      <t xml:space="preserve">                 </t>
    </r>
  </si>
  <si>
    <r>
      <rPr>
        <sz val="11"/>
        <color rgb="FF000000"/>
        <rFont val="Calibri"/>
        <family val="2"/>
        <scheme val="minor"/>
      </rPr>
      <t>VV2V204007</t>
    </r>
  </si>
  <si>
    <r>
      <t xml:space="preserve">Name of Zone: Garhwal Zone Roorkee  </t>
    </r>
    <r>
      <rPr>
        <b/>
        <sz val="11"/>
        <rFont val="Calibri"/>
        <family val="2"/>
        <scheme val="minor"/>
      </rPr>
      <t xml:space="preserve">                 </t>
    </r>
  </si>
  <si>
    <r>
      <t>OIL PUMP RK</t>
    </r>
    <r>
      <rPr>
        <vertAlign val="subscript"/>
        <sz val="11"/>
        <color theme="1"/>
        <rFont val="Calibri"/>
        <family val="2"/>
        <scheme val="minor"/>
      </rPr>
      <t>2</t>
    </r>
    <r>
      <rPr>
        <sz val="11"/>
        <color theme="1"/>
        <rFont val="Calibri"/>
        <family val="2"/>
        <scheme val="minor"/>
      </rPr>
      <t xml:space="preserve"> 5413</t>
    </r>
  </si>
  <si>
    <t>NOTE:- Inventry of 220KV division Rishikesh and chamba is not availiable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</si>
</sst>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General_)"/>
    <numFmt numFmtId="165" formatCode="0.0"/>
    <numFmt numFmtId="166" formatCode="0.0;[Red]0.0"/>
    <numFmt numFmtId="167" formatCode="0.000"/>
    <numFmt numFmtId="168" formatCode="0.0000"/>
    <numFmt numFmtId="169" formatCode="0.00000"/>
    <numFmt numFmtId="170" formatCode="m/d"/>
    <numFmt numFmtId="171" formatCode="#,##0.000"/>
  </numFmts>
  <fonts count="18" x14ac:knownFonts="1">
    <font>
      <sz val="11"/>
      <color theme="1"/>
      <name val="Calibri"/>
      <family val="2"/>
      <scheme val="minor"/>
    </font>
    <font>
      <sz val="10"/>
      <name val="Arial"/>
      <family val="2"/>
    </font>
    <font>
      <sz val="11"/>
      <color theme="1"/>
      <name val="Calibri"/>
      <family val="2"/>
      <scheme val="minor"/>
    </font>
    <font>
      <sz val="10"/>
      <name val="Arial"/>
      <family val="2"/>
    </font>
    <font>
      <b/>
      <sz val="11"/>
      <color theme="1"/>
      <name val="Calibri"/>
      <family val="2"/>
      <scheme val="minor"/>
    </font>
    <font>
      <sz val="11"/>
      <name val="Calibri"/>
      <family val="2"/>
      <scheme val="minor"/>
    </font>
    <font>
      <sz val="11"/>
      <color indexed="8"/>
      <name val="Calibri"/>
      <family val="2"/>
      <scheme val="minor"/>
    </font>
    <font>
      <sz val="11"/>
      <color rgb="FF000000"/>
      <name val="Calibri"/>
      <family val="2"/>
      <scheme val="minor"/>
    </font>
    <font>
      <b/>
      <sz val="11"/>
      <name val="Calibri"/>
      <family val="2"/>
      <scheme val="minor"/>
    </font>
    <font>
      <sz val="11"/>
      <color rgb="FFFF0000"/>
      <name val="Calibri"/>
      <family val="2"/>
      <scheme val="minor"/>
    </font>
    <font>
      <b/>
      <u/>
      <sz val="11"/>
      <name val="Calibri"/>
      <family val="2"/>
      <scheme val="minor"/>
    </font>
    <font>
      <b/>
      <sz val="11"/>
      <color indexed="8"/>
      <name val="Calibri"/>
      <family val="2"/>
      <scheme val="minor"/>
    </font>
    <font>
      <b/>
      <sz val="11"/>
      <color rgb="FF000000"/>
      <name val="Calibri"/>
      <family val="2"/>
      <scheme val="minor"/>
    </font>
    <font>
      <sz val="10"/>
      <name val="Arial"/>
    </font>
    <font>
      <b/>
      <u/>
      <sz val="11"/>
      <color theme="1"/>
      <name val="Calibri"/>
      <family val="2"/>
      <scheme val="minor"/>
    </font>
    <font>
      <b/>
      <i/>
      <sz val="11"/>
      <color theme="1"/>
      <name val="Calibri"/>
      <family val="2"/>
      <scheme val="minor"/>
    </font>
    <font>
      <b/>
      <u/>
      <sz val="11"/>
      <color rgb="FF000000"/>
      <name val="Calibri"/>
      <family val="2"/>
      <scheme val="minor"/>
    </font>
    <font>
      <vertAlign val="subscrip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0"/>
      </left>
      <right style="thin">
        <color indexed="0"/>
      </right>
      <top style="thin">
        <color indexed="0"/>
      </top>
      <bottom style="thin">
        <color indexed="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505050"/>
      </left>
      <right style="thin">
        <color rgb="FF505050"/>
      </right>
      <top style="thin">
        <color rgb="FF505050"/>
      </top>
      <bottom style="thin">
        <color rgb="FF505050"/>
      </bottom>
      <diagonal/>
    </border>
    <border>
      <left style="thin">
        <color rgb="FF000000"/>
      </left>
      <right/>
      <top style="thin">
        <color rgb="FF000000"/>
      </top>
      <bottom style="thin">
        <color rgb="FF000000"/>
      </bottom>
      <diagonal/>
    </border>
  </borders>
  <cellStyleXfs count="3005">
    <xf numFmtId="0" fontId="0"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2" fillId="0" borderId="0"/>
    <xf numFmtId="0" fontId="2" fillId="0" borderId="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43" fontId="13" fillId="0" borderId="0" applyFont="0" applyFill="0" applyBorder="0" applyAlignment="0" applyProtection="0"/>
    <xf numFmtId="0" fontId="13" fillId="0" borderId="0"/>
  </cellStyleXfs>
  <cellXfs count="531">
    <xf numFmtId="0" fontId="0" fillId="0" borderId="0" xfId="0"/>
    <xf numFmtId="0" fontId="5" fillId="0" borderId="0" xfId="0" applyFont="1" applyAlignment="1">
      <alignment horizontal="center" vertical="center"/>
    </xf>
    <xf numFmtId="0" fontId="5" fillId="0" borderId="0" xfId="0" applyFont="1" applyAlignment="1">
      <alignment vertical="center"/>
    </xf>
    <xf numFmtId="0" fontId="4" fillId="0" borderId="1" xfId="0" applyFont="1" applyBorder="1" applyAlignment="1">
      <alignmen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left" vertical="center" wrapText="1"/>
    </xf>
    <xf numFmtId="2" fontId="6"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6" fillId="0" borderId="1" xfId="2836" applyNumberFormat="1" applyFont="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6" fillId="0" borderId="1" xfId="0" applyFont="1" applyBorder="1" applyAlignment="1">
      <alignment horizontal="center" vertical="center"/>
    </xf>
    <xf numFmtId="1"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0" xfId="0" applyFont="1" applyAlignment="1">
      <alignment horizontal="left" vertical="center"/>
    </xf>
    <xf numFmtId="0" fontId="5" fillId="2" borderId="0" xfId="0" applyFont="1" applyFill="1" applyAlignment="1">
      <alignment wrapText="1"/>
    </xf>
    <xf numFmtId="0" fontId="5" fillId="2" borderId="1" xfId="0" applyFont="1" applyFill="1" applyBorder="1" applyAlignment="1">
      <alignment vertical="top" wrapText="1"/>
    </xf>
    <xf numFmtId="0" fontId="5" fillId="2" borderId="1" xfId="0" applyFont="1" applyFill="1" applyBorder="1" applyAlignment="1">
      <alignment horizontal="center" wrapText="1"/>
    </xf>
    <xf numFmtId="167" fontId="5" fillId="2" borderId="1" xfId="0" applyNumberFormat="1" applyFont="1" applyFill="1" applyBorder="1" applyAlignment="1">
      <alignment horizontal="right" wrapText="1"/>
    </xf>
    <xf numFmtId="167" fontId="5" fillId="2" borderId="1" xfId="0" applyNumberFormat="1" applyFont="1" applyFill="1" applyBorder="1" applyAlignment="1">
      <alignment wrapText="1"/>
    </xf>
    <xf numFmtId="0" fontId="5" fillId="2" borderId="1" xfId="0" applyFont="1" applyFill="1" applyBorder="1" applyAlignment="1">
      <alignment wrapText="1"/>
    </xf>
    <xf numFmtId="2" fontId="5" fillId="2" borderId="1" xfId="0" applyNumberFormat="1" applyFont="1" applyFill="1" applyBorder="1" applyAlignment="1">
      <alignment wrapText="1"/>
    </xf>
    <xf numFmtId="167" fontId="5" fillId="2" borderId="1" xfId="0" applyNumberFormat="1" applyFont="1" applyFill="1" applyBorder="1" applyAlignment="1">
      <alignment vertical="center" wrapText="1"/>
    </xf>
    <xf numFmtId="167" fontId="5" fillId="2" borderId="0" xfId="0" applyNumberFormat="1" applyFont="1" applyFill="1" applyAlignment="1">
      <alignment wrapText="1"/>
    </xf>
    <xf numFmtId="1" fontId="5" fillId="2" borderId="1" xfId="0" applyNumberFormat="1" applyFont="1" applyFill="1" applyBorder="1" applyAlignment="1">
      <alignment wrapText="1"/>
    </xf>
    <xf numFmtId="167" fontId="8" fillId="2" borderId="1" xfId="0" applyNumberFormat="1" applyFont="1" applyFill="1" applyBorder="1" applyAlignment="1">
      <alignment wrapText="1"/>
    </xf>
    <xf numFmtId="0" fontId="8" fillId="2" borderId="1" xfId="0" applyFont="1" applyFill="1" applyBorder="1" applyAlignment="1">
      <alignment wrapText="1"/>
    </xf>
    <xf numFmtId="2" fontId="8" fillId="2" borderId="1" xfId="0" applyNumberFormat="1" applyFont="1" applyFill="1" applyBorder="1" applyAlignment="1">
      <alignment wrapText="1"/>
    </xf>
    <xf numFmtId="0" fontId="10" fillId="0" borderId="0" xfId="0" applyFont="1" applyAlignment="1">
      <alignment vertical="top"/>
    </xf>
    <xf numFmtId="0" fontId="4" fillId="0" borderId="1" xfId="0" applyFont="1" applyBorder="1" applyAlignment="1">
      <alignment horizontal="center" wrapText="1"/>
    </xf>
    <xf numFmtId="0" fontId="9" fillId="0" borderId="0" xfId="0" applyFont="1" applyAlignment="1">
      <alignment wrapText="1"/>
    </xf>
    <xf numFmtId="0" fontId="5" fillId="0" borderId="1" xfId="0" applyFont="1" applyBorder="1" applyAlignment="1">
      <alignment horizontal="right" wrapText="1"/>
    </xf>
    <xf numFmtId="2" fontId="5" fillId="0" borderId="1" xfId="0" applyNumberFormat="1" applyFont="1" applyBorder="1" applyAlignment="1">
      <alignment horizontal="right" vertical="center" wrapText="1"/>
    </xf>
    <xf numFmtId="0" fontId="5" fillId="0" borderId="1" xfId="0" applyFont="1" applyBorder="1" applyAlignment="1">
      <alignment horizontal="right"/>
    </xf>
    <xf numFmtId="0" fontId="5" fillId="0" borderId="1" xfId="0" applyFont="1" applyBorder="1" applyAlignment="1">
      <alignment horizontal="right" vertical="center"/>
    </xf>
    <xf numFmtId="1" fontId="5" fillId="0" borderId="1" xfId="0" applyNumberFormat="1" applyFont="1" applyBorder="1" applyAlignment="1">
      <alignment horizontal="right"/>
    </xf>
    <xf numFmtId="169" fontId="5" fillId="0" borderId="1" xfId="0" applyNumberFormat="1" applyFont="1" applyBorder="1" applyAlignment="1">
      <alignment horizontal="center" vertical="center"/>
    </xf>
    <xf numFmtId="2" fontId="5" fillId="0" borderId="1" xfId="0" applyNumberFormat="1" applyFont="1" applyBorder="1" applyAlignment="1">
      <alignment horizontal="right" vertical="center"/>
    </xf>
    <xf numFmtId="167" fontId="5" fillId="0" borderId="1" xfId="0" applyNumberFormat="1" applyFont="1" applyBorder="1" applyAlignment="1">
      <alignment horizontal="right" vertical="center"/>
    </xf>
    <xf numFmtId="167" fontId="5" fillId="0" borderId="7" xfId="0" applyNumberFormat="1" applyFont="1" applyBorder="1" applyAlignment="1">
      <alignment horizontal="center" vertical="center"/>
    </xf>
    <xf numFmtId="0" fontId="5" fillId="0" borderId="7" xfId="0" applyFont="1" applyBorder="1" applyAlignment="1">
      <alignment horizontal="center" vertical="center"/>
    </xf>
    <xf numFmtId="0" fontId="5" fillId="0" borderId="12" xfId="0" applyFont="1" applyBorder="1" applyAlignment="1">
      <alignment horizontal="right"/>
    </xf>
    <xf numFmtId="0" fontId="5" fillId="0" borderId="1" xfId="0" applyFont="1" applyBorder="1" applyAlignment="1">
      <alignment horizontal="center"/>
    </xf>
    <xf numFmtId="0" fontId="8" fillId="0" borderId="1" xfId="0" applyFont="1" applyBorder="1" applyAlignment="1">
      <alignment horizontal="right"/>
    </xf>
    <xf numFmtId="0" fontId="10" fillId="0" borderId="0" xfId="0" applyFont="1" applyAlignment="1">
      <alignment horizontal="left"/>
    </xf>
    <xf numFmtId="0" fontId="8" fillId="0" borderId="0" xfId="0" applyFont="1"/>
    <xf numFmtId="0" fontId="8" fillId="0" borderId="0" xfId="0" applyFont="1" applyAlignment="1">
      <alignment horizontal="left" vertical="top"/>
    </xf>
    <xf numFmtId="0" fontId="10" fillId="0" borderId="0" xfId="0" applyFont="1" applyAlignment="1">
      <alignment horizontal="left" vertical="top"/>
    </xf>
    <xf numFmtId="0" fontId="10" fillId="0" borderId="6" xfId="0" applyFont="1" applyBorder="1" applyAlignment="1">
      <alignment horizontal="left" vertical="top"/>
    </xf>
    <xf numFmtId="0" fontId="8" fillId="0" borderId="6" xfId="0" applyFont="1" applyBorder="1" applyAlignment="1">
      <alignment horizontal="left" vertical="top"/>
    </xf>
    <xf numFmtId="0" fontId="10" fillId="0" borderId="3" xfId="0" applyFont="1" applyBorder="1" applyAlignment="1">
      <alignment vertical="top"/>
    </xf>
    <xf numFmtId="0" fontId="5" fillId="0" borderId="3" xfId="0" applyFont="1" applyBorder="1" applyAlignment="1">
      <alignment vertical="top"/>
    </xf>
    <xf numFmtId="0" fontId="8" fillId="0" borderId="7" xfId="0" applyFont="1" applyBorder="1" applyAlignment="1">
      <alignment vertical="center" wrapText="1"/>
    </xf>
    <xf numFmtId="0" fontId="12" fillId="0" borderId="1" xfId="0" applyFont="1" applyBorder="1" applyAlignment="1">
      <alignment horizontal="center" vertical="center" wrapText="1"/>
    </xf>
    <xf numFmtId="0" fontId="8" fillId="0" borderId="0" xfId="0" applyFont="1" applyAlignment="1">
      <alignment vertical="center"/>
    </xf>
    <xf numFmtId="0" fontId="8" fillId="2" borderId="1" xfId="0" applyFont="1" applyFill="1" applyBorder="1" applyAlignment="1">
      <alignment horizontal="center"/>
    </xf>
    <xf numFmtId="0" fontId="12" fillId="2" borderId="14" xfId="0" applyFont="1" applyFill="1" applyBorder="1" applyAlignment="1">
      <alignment horizontal="center" vertical="center"/>
    </xf>
    <xf numFmtId="0" fontId="12" fillId="2" borderId="1" xfId="0" applyFont="1" applyFill="1" applyBorder="1" applyAlignment="1">
      <alignment horizontal="left" vertical="center"/>
    </xf>
    <xf numFmtId="0" fontId="12" fillId="2" borderId="1" xfId="0" applyFont="1" applyFill="1" applyBorder="1" applyAlignment="1">
      <alignment horizontal="center" vertical="center"/>
    </xf>
    <xf numFmtId="2" fontId="12" fillId="2" borderId="1" xfId="0" applyNumberFormat="1" applyFont="1" applyFill="1" applyBorder="1" applyAlignment="1">
      <alignment horizontal="center" vertical="center"/>
    </xf>
    <xf numFmtId="2" fontId="8" fillId="2" borderId="1" xfId="0" applyNumberFormat="1" applyFont="1" applyFill="1" applyBorder="1" applyAlignment="1">
      <alignment horizontal="center" vertical="center"/>
    </xf>
    <xf numFmtId="0" fontId="8" fillId="2" borderId="1" xfId="0" applyFont="1" applyFill="1" applyBorder="1"/>
    <xf numFmtId="0" fontId="8" fillId="2" borderId="0" xfId="0" applyFont="1" applyFill="1"/>
    <xf numFmtId="0" fontId="8" fillId="0" borderId="1" xfId="0" applyFont="1" applyBorder="1" applyAlignment="1">
      <alignment horizontal="center"/>
    </xf>
    <xf numFmtId="0" fontId="12" fillId="0" borderId="14" xfId="0" applyFont="1" applyBorder="1" applyAlignment="1">
      <alignment horizontal="center" vertical="center"/>
    </xf>
    <xf numFmtId="0" fontId="12" fillId="0" borderId="1" xfId="0" applyFont="1" applyBorder="1" applyAlignment="1">
      <alignment horizontal="left" vertical="center"/>
    </xf>
    <xf numFmtId="0" fontId="8" fillId="0" borderId="1" xfId="0" applyFont="1" applyBorder="1"/>
    <xf numFmtId="0" fontId="8" fillId="0" borderId="2" xfId="0" applyFont="1" applyBorder="1" applyAlignment="1">
      <alignment horizontal="center" vertical="center"/>
    </xf>
    <xf numFmtId="2" fontId="12" fillId="0" borderId="1" xfId="0" applyNumberFormat="1" applyFont="1" applyBorder="1" applyAlignment="1">
      <alignment horizontal="center" vertical="center"/>
    </xf>
    <xf numFmtId="0" fontId="8" fillId="0" borderId="0" xfId="0" applyFont="1" applyAlignment="1">
      <alignment horizontal="center" vertical="center"/>
    </xf>
    <xf numFmtId="0" fontId="4" fillId="0" borderId="16" xfId="0" applyFont="1" applyBorder="1" applyAlignment="1">
      <alignment horizontal="center" vertical="top" wrapText="1"/>
    </xf>
    <xf numFmtId="0" fontId="4" fillId="0" borderId="26" xfId="0" applyFont="1" applyBorder="1" applyAlignment="1">
      <alignment horizontal="center" vertical="center"/>
    </xf>
    <xf numFmtId="0" fontId="4" fillId="0" borderId="12" xfId="0" applyFont="1" applyBorder="1" applyAlignment="1">
      <alignment horizontal="center" vertical="top" wrapText="1"/>
    </xf>
    <xf numFmtId="0" fontId="4" fillId="0" borderId="12" xfId="0" applyFont="1" applyBorder="1" applyAlignment="1">
      <alignment horizontal="center" vertical="center"/>
    </xf>
    <xf numFmtId="0" fontId="4" fillId="0" borderId="10" xfId="0" applyFont="1" applyBorder="1" applyAlignment="1">
      <alignment horizontal="center" vertical="top" wrapText="1"/>
    </xf>
    <xf numFmtId="2" fontId="4" fillId="0" borderId="27" xfId="0" applyNumberFormat="1" applyFont="1" applyBorder="1" applyAlignment="1">
      <alignment horizontal="center" vertical="center"/>
    </xf>
    <xf numFmtId="2" fontId="4" fillId="0" borderId="30" xfId="0" applyNumberFormat="1" applyFont="1" applyBorder="1" applyAlignment="1">
      <alignment vertical="center" wrapText="1"/>
    </xf>
    <xf numFmtId="2" fontId="4" fillId="0" borderId="31" xfId="0" applyNumberFormat="1" applyFont="1" applyBorder="1" applyAlignment="1">
      <alignment vertical="center" wrapText="1"/>
    </xf>
    <xf numFmtId="2" fontId="4" fillId="0" borderId="27" xfId="0" applyNumberFormat="1" applyFont="1" applyBorder="1" applyAlignment="1">
      <alignment vertical="center" wrapText="1"/>
    </xf>
    <xf numFmtId="0" fontId="12" fillId="0" borderId="1" xfId="0" applyFont="1" applyBorder="1" applyAlignment="1">
      <alignment horizontal="center" vertical="center"/>
    </xf>
    <xf numFmtId="0" fontId="10" fillId="0" borderId="0" xfId="0" applyFont="1" applyAlignment="1">
      <alignment horizontal="center" vertical="top"/>
    </xf>
    <xf numFmtId="0" fontId="4" fillId="0" borderId="1" xfId="0" applyFont="1" applyBorder="1" applyAlignment="1">
      <alignment horizontal="center" vertical="center"/>
    </xf>
    <xf numFmtId="0" fontId="8" fillId="2" borderId="1" xfId="0" applyFont="1" applyFill="1" applyBorder="1" applyAlignment="1">
      <alignment horizontal="center" vertical="center" wrapText="1"/>
    </xf>
    <xf numFmtId="0" fontId="0" fillId="2" borderId="0" xfId="0" applyFont="1" applyFill="1" applyBorder="1"/>
    <xf numFmtId="0" fontId="0" fillId="0" borderId="0" xfId="0" applyFont="1" applyFill="1" applyBorder="1"/>
    <xf numFmtId="0" fontId="8" fillId="0" borderId="0" xfId="0" applyFont="1" applyFill="1" applyBorder="1"/>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left" vertical="center" wrapText="1"/>
    </xf>
    <xf numFmtId="0" fontId="0" fillId="2" borderId="1" xfId="0" applyFont="1" applyFill="1" applyBorder="1" applyAlignment="1">
      <alignment horizontal="left" vertical="center" wrapText="1"/>
    </xf>
    <xf numFmtId="2"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167" fontId="0" fillId="0" borderId="1" xfId="0" applyNumberFormat="1" applyFont="1" applyBorder="1" applyAlignment="1">
      <alignment horizontal="center" vertical="center" wrapText="1"/>
    </xf>
    <xf numFmtId="165" fontId="0" fillId="0" borderId="1" xfId="0" applyNumberFormat="1" applyFont="1" applyBorder="1" applyAlignment="1">
      <alignment horizontal="center" vertical="center" wrapText="1"/>
    </xf>
    <xf numFmtId="2" fontId="0" fillId="0" borderId="1" xfId="0" applyNumberFormat="1" applyFont="1" applyBorder="1" applyAlignment="1">
      <alignment horizontal="center" vertical="center"/>
    </xf>
    <xf numFmtId="2" fontId="0"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0" fillId="0" borderId="0" xfId="0" applyFont="1"/>
    <xf numFmtId="0" fontId="0" fillId="0" borderId="1" xfId="0" applyFont="1" applyBorder="1" applyAlignment="1">
      <alignment horizontal="center"/>
    </xf>
    <xf numFmtId="0" fontId="7" fillId="0" borderId="0" xfId="0" applyFont="1" applyAlignment="1">
      <alignment vertical="center"/>
    </xf>
    <xf numFmtId="0" fontId="7" fillId="0" borderId="1" xfId="0" applyFont="1" applyBorder="1" applyAlignment="1">
      <alignment vertical="center"/>
    </xf>
    <xf numFmtId="0" fontId="7" fillId="0" borderId="1" xfId="0" applyFont="1" applyBorder="1"/>
    <xf numFmtId="2" fontId="0" fillId="0" borderId="0" xfId="0" applyNumberFormat="1" applyFont="1"/>
    <xf numFmtId="2" fontId="0" fillId="0" borderId="1" xfId="0" applyNumberFormat="1" applyFont="1" applyBorder="1" applyAlignment="1">
      <alignment horizontal="center"/>
    </xf>
    <xf numFmtId="0" fontId="0" fillId="0" borderId="1" xfId="0" applyFont="1" applyBorder="1"/>
    <xf numFmtId="0" fontId="11" fillId="0" borderId="1" xfId="0" applyFont="1" applyBorder="1" applyAlignment="1">
      <alignment horizontal="center" vertical="center" wrapText="1"/>
    </xf>
    <xf numFmtId="0" fontId="0" fillId="0" borderId="4" xfId="0" applyFont="1" applyBorder="1" applyAlignment="1">
      <alignment wrapText="1"/>
    </xf>
    <xf numFmtId="0" fontId="6" fillId="0" borderId="1" xfId="0" applyFont="1" applyBorder="1" applyAlignment="1">
      <alignment horizontal="right" vertical="center"/>
    </xf>
    <xf numFmtId="167" fontId="0" fillId="0" borderId="1" xfId="0" applyNumberFormat="1" applyFont="1" applyBorder="1" applyAlignment="1">
      <alignment wrapText="1"/>
    </xf>
    <xf numFmtId="1" fontId="0" fillId="0" borderId="1" xfId="0" applyNumberFormat="1" applyFont="1" applyBorder="1" applyAlignment="1">
      <alignment horizontal="right"/>
    </xf>
    <xf numFmtId="2" fontId="5" fillId="0" borderId="8" xfId="0" applyNumberFormat="1" applyFont="1" applyBorder="1" applyAlignment="1">
      <alignment horizontal="right" vertical="center"/>
    </xf>
    <xf numFmtId="167" fontId="5" fillId="0" borderId="8" xfId="0" applyNumberFormat="1" applyFont="1" applyBorder="1" applyAlignment="1">
      <alignment horizontal="right" vertical="center"/>
    </xf>
    <xf numFmtId="2" fontId="5" fillId="0" borderId="1" xfId="0" applyNumberFormat="1" applyFont="1" applyBorder="1" applyAlignment="1">
      <alignment horizontal="right"/>
    </xf>
    <xf numFmtId="2" fontId="5" fillId="0" borderId="1" xfId="0" applyNumberFormat="1" applyFont="1" applyBorder="1" applyAlignment="1">
      <alignment horizontal="center" vertical="center"/>
    </xf>
    <xf numFmtId="167" fontId="0" fillId="0" borderId="1" xfId="0" applyNumberFormat="1" applyFont="1" applyBorder="1" applyAlignment="1">
      <alignment horizontal="right"/>
    </xf>
    <xf numFmtId="167" fontId="5" fillId="0" borderId="1" xfId="0" applyNumberFormat="1" applyFont="1" applyBorder="1" applyAlignment="1">
      <alignment horizontal="center" vertical="center"/>
    </xf>
    <xf numFmtId="167" fontId="5" fillId="0" borderId="1" xfId="0" applyNumberFormat="1" applyFont="1" applyBorder="1" applyAlignment="1">
      <alignment horizontal="right"/>
    </xf>
    <xf numFmtId="0" fontId="0" fillId="0" borderId="0" xfId="0" applyFont="1" applyAlignment="1">
      <alignment wrapText="1"/>
    </xf>
    <xf numFmtId="2" fontId="0" fillId="0" borderId="1" xfId="0" applyNumberFormat="1" applyFont="1" applyBorder="1" applyAlignment="1">
      <alignment horizontal="right" vertical="center" wrapText="1"/>
    </xf>
    <xf numFmtId="0" fontId="0" fillId="0" borderId="4" xfId="0" applyFont="1" applyBorder="1"/>
    <xf numFmtId="0" fontId="0" fillId="0" borderId="1" xfId="0" applyFont="1" applyBorder="1" applyAlignment="1">
      <alignment horizontal="right" wrapText="1"/>
    </xf>
    <xf numFmtId="2" fontId="5" fillId="0" borderId="4" xfId="0" applyNumberFormat="1" applyFont="1" applyBorder="1" applyAlignment="1">
      <alignment horizontal="center" vertical="top" textRotation="90"/>
    </xf>
    <xf numFmtId="2" fontId="5" fillId="0" borderId="0" xfId="0" applyNumberFormat="1" applyFont="1" applyAlignment="1">
      <alignment horizontal="center" vertical="top" textRotation="90"/>
    </xf>
    <xf numFmtId="2" fontId="0" fillId="0" borderId="1" xfId="0" applyNumberFormat="1" applyFont="1" applyBorder="1" applyAlignment="1">
      <alignment horizontal="right" vertical="center"/>
    </xf>
    <xf numFmtId="0" fontId="0" fillId="0" borderId="1" xfId="0" applyFont="1" applyBorder="1" applyAlignment="1">
      <alignment horizontal="right" vertical="center"/>
    </xf>
    <xf numFmtId="0" fontId="0" fillId="0" borderId="1" xfId="0" applyFont="1" applyBorder="1" applyAlignment="1">
      <alignment horizontal="right"/>
    </xf>
    <xf numFmtId="2" fontId="0" fillId="0" borderId="7" xfId="0" applyNumberFormat="1" applyFont="1" applyBorder="1" applyAlignment="1">
      <alignment horizontal="right"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7" xfId="0" applyFont="1" applyBorder="1" applyAlignment="1">
      <alignment horizontal="center" vertical="center"/>
    </xf>
    <xf numFmtId="0" fontId="0" fillId="0" borderId="1" xfId="0" applyFont="1" applyBorder="1" applyAlignment="1">
      <alignment horizontal="left" wrapText="1"/>
    </xf>
    <xf numFmtId="2" fontId="0" fillId="0" borderId="1" xfId="0" applyNumberFormat="1" applyFont="1" applyBorder="1"/>
    <xf numFmtId="2" fontId="0" fillId="0" borderId="1" xfId="0" applyNumberFormat="1" applyFont="1" applyBorder="1" applyAlignment="1">
      <alignment horizontal="right"/>
    </xf>
    <xf numFmtId="0" fontId="0" fillId="0" borderId="1" xfId="0" applyFont="1" applyBorder="1" applyAlignment="1">
      <alignment horizontal="center" wrapText="1"/>
    </xf>
    <xf numFmtId="0" fontId="0" fillId="0" borderId="3" xfId="0" applyFont="1" applyBorder="1"/>
    <xf numFmtId="2" fontId="0" fillId="0" borderId="1" xfId="0" applyNumberFormat="1" applyFont="1" applyBorder="1" applyAlignment="1">
      <alignment wrapText="1"/>
    </xf>
    <xf numFmtId="0" fontId="11" fillId="0" borderId="7" xfId="0" applyFont="1" applyBorder="1" applyAlignment="1">
      <alignment horizontal="center" vertical="center" wrapText="1"/>
    </xf>
    <xf numFmtId="2" fontId="0" fillId="0" borderId="7" xfId="0" applyNumberFormat="1" applyFont="1" applyBorder="1" applyAlignment="1">
      <alignment wrapText="1"/>
    </xf>
    <xf numFmtId="2" fontId="0" fillId="0" borderId="7" xfId="0" applyNumberFormat="1" applyFont="1" applyBorder="1" applyAlignment="1">
      <alignment horizontal="left" wrapText="1"/>
    </xf>
    <xf numFmtId="0" fontId="0" fillId="0" borderId="7" xfId="0" applyFont="1" applyBorder="1"/>
    <xf numFmtId="0" fontId="0" fillId="0" borderId="0" xfId="0" applyFont="1" applyAlignment="1">
      <alignment horizontal="center"/>
    </xf>
    <xf numFmtId="0" fontId="0" fillId="0" borderId="1" xfId="0" applyFont="1" applyBorder="1" applyAlignment="1">
      <alignment wrapText="1"/>
    </xf>
    <xf numFmtId="0" fontId="0" fillId="0" borderId="12" xfId="0" applyFont="1" applyBorder="1" applyAlignment="1">
      <alignment horizontal="center" wrapText="1"/>
    </xf>
    <xf numFmtId="0" fontId="11" fillId="0" borderId="0" xfId="0" applyFont="1" applyAlignment="1">
      <alignment horizontal="center" vertical="center" wrapText="1"/>
    </xf>
    <xf numFmtId="167" fontId="0" fillId="0" borderId="1" xfId="0" applyNumberFormat="1" applyFont="1" applyBorder="1"/>
    <xf numFmtId="0" fontId="0" fillId="0" borderId="1" xfId="0" applyFont="1" applyBorder="1" applyAlignment="1">
      <alignment vertical="top"/>
    </xf>
    <xf numFmtId="0" fontId="0" fillId="0" borderId="1" xfId="0" applyFont="1" applyBorder="1" applyAlignment="1">
      <alignment vertical="top" wrapText="1"/>
    </xf>
    <xf numFmtId="0" fontId="0" fillId="0" borderId="1" xfId="0" applyFont="1" applyBorder="1" applyAlignment="1">
      <alignment horizontal="center" vertical="top"/>
    </xf>
    <xf numFmtId="2" fontId="8" fillId="0" borderId="1" xfId="0" applyNumberFormat="1" applyFont="1" applyBorder="1" applyAlignment="1">
      <alignment vertical="top"/>
    </xf>
    <xf numFmtId="0" fontId="0" fillId="0" borderId="27" xfId="0" applyFont="1" applyBorder="1" applyAlignment="1">
      <alignment horizontal="center"/>
    </xf>
    <xf numFmtId="0" fontId="0" fillId="0" borderId="25" xfId="0" applyFont="1" applyBorder="1" applyAlignment="1">
      <alignment vertical="top"/>
    </xf>
    <xf numFmtId="0" fontId="0" fillId="0" borderId="28" xfId="0" applyFont="1" applyBorder="1" applyAlignment="1">
      <alignment vertical="top" wrapText="1"/>
    </xf>
    <xf numFmtId="0" fontId="0" fillId="0" borderId="23" xfId="0" applyFont="1" applyBorder="1" applyAlignment="1">
      <alignment horizontal="center" vertical="top"/>
    </xf>
    <xf numFmtId="0" fontId="0" fillId="0" borderId="25" xfId="0" applyFont="1" applyBorder="1" applyAlignment="1">
      <alignment horizontal="center" vertical="center"/>
    </xf>
    <xf numFmtId="0" fontId="0" fillId="0" borderId="28" xfId="0" applyFont="1" applyBorder="1" applyAlignment="1">
      <alignment horizontal="center" vertical="center"/>
    </xf>
    <xf numFmtId="2" fontId="0" fillId="0" borderId="23" xfId="0" applyNumberFormat="1" applyFont="1" applyBorder="1" applyAlignment="1">
      <alignment horizontal="center" vertical="center"/>
    </xf>
    <xf numFmtId="0" fontId="0" fillId="0" borderId="3" xfId="0" applyFont="1" applyBorder="1" applyAlignment="1">
      <alignment vertical="top"/>
    </xf>
    <xf numFmtId="0" fontId="0" fillId="0" borderId="24" xfId="0" applyFont="1" applyBorder="1" applyAlignment="1">
      <alignment vertical="top"/>
    </xf>
    <xf numFmtId="0" fontId="0" fillId="0" borderId="4" xfId="0" applyFont="1" applyBorder="1" applyAlignment="1">
      <alignment vertical="top"/>
    </xf>
    <xf numFmtId="0" fontId="0" fillId="0" borderId="2" xfId="0" applyFont="1" applyBorder="1" applyAlignment="1">
      <alignment vertical="top"/>
    </xf>
    <xf numFmtId="2" fontId="8" fillId="0" borderId="29" xfId="0" applyNumberFormat="1" applyFont="1" applyBorder="1" applyAlignment="1">
      <alignment vertical="center"/>
    </xf>
    <xf numFmtId="0" fontId="0" fillId="0" borderId="27" xfId="0" applyFont="1" applyBorder="1"/>
    <xf numFmtId="0" fontId="0" fillId="0" borderId="21" xfId="0" applyFont="1" applyBorder="1"/>
    <xf numFmtId="0" fontId="12" fillId="0" borderId="30" xfId="0" applyFont="1" applyBorder="1" applyAlignment="1">
      <alignment horizontal="left" vertical="center" wrapText="1"/>
    </xf>
    <xf numFmtId="0" fontId="7" fillId="0" borderId="31" xfId="0" applyFont="1" applyBorder="1" applyAlignment="1">
      <alignment horizontal="center" vertical="center" wrapText="1"/>
    </xf>
    <xf numFmtId="0" fontId="0" fillId="0" borderId="30" xfId="0" applyFont="1" applyBorder="1"/>
    <xf numFmtId="0" fontId="0" fillId="0" borderId="26" xfId="0" applyFont="1" applyBorder="1" applyAlignment="1">
      <alignment horizontal="center"/>
    </xf>
    <xf numFmtId="0" fontId="12" fillId="0" borderId="1" xfId="0" applyFont="1" applyBorder="1" applyAlignment="1">
      <alignment horizontal="center" wrapText="1"/>
    </xf>
    <xf numFmtId="0" fontId="12" fillId="0" borderId="4" xfId="0" applyFont="1" applyBorder="1" applyAlignment="1">
      <alignment horizontal="center" vertical="center"/>
    </xf>
    <xf numFmtId="0" fontId="5" fillId="0" borderId="0" xfId="0" applyFont="1" applyAlignment="1">
      <alignment horizontal="left"/>
    </xf>
    <xf numFmtId="0" fontId="0" fillId="0" borderId="0" xfId="0" applyFont="1" applyAlignment="1">
      <alignment vertical="center"/>
    </xf>
    <xf numFmtId="0" fontId="5" fillId="0" borderId="0" xfId="0" applyFont="1" applyAlignment="1">
      <alignment horizontal="left" vertical="top"/>
    </xf>
    <xf numFmtId="0" fontId="5" fillId="0" borderId="0" xfId="0" applyFont="1" applyAlignment="1">
      <alignment vertical="top"/>
    </xf>
    <xf numFmtId="0" fontId="5" fillId="0" borderId="1" xfId="0" applyFont="1" applyBorder="1" applyAlignment="1">
      <alignment vertical="center"/>
    </xf>
    <xf numFmtId="0" fontId="0" fillId="0" borderId="1" xfId="0" applyFont="1" applyBorder="1" applyAlignment="1">
      <alignmen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xf numFmtId="2" fontId="7" fillId="0" borderId="1" xfId="0" applyNumberFormat="1" applyFont="1" applyBorder="1" applyAlignment="1">
      <alignment horizontal="center" vertical="center"/>
    </xf>
    <xf numFmtId="2" fontId="7" fillId="0" borderId="1" xfId="0" applyNumberFormat="1" applyFont="1" applyBorder="1" applyAlignment="1">
      <alignment horizontal="right" vertical="center"/>
    </xf>
    <xf numFmtId="0" fontId="5" fillId="0" borderId="1" xfId="0" applyFont="1" applyBorder="1" applyAlignment="1">
      <alignment horizontal="left" vertical="center"/>
    </xf>
    <xf numFmtId="0" fontId="7" fillId="0" borderId="1" xfId="0" applyFont="1" applyBorder="1" applyAlignment="1">
      <alignment horizontal="center" vertical="top" wrapText="1"/>
    </xf>
    <xf numFmtId="2" fontId="12" fillId="0" borderId="1" xfId="0" applyNumberFormat="1" applyFont="1" applyBorder="1" applyAlignment="1">
      <alignment horizontal="right" vertical="center"/>
    </xf>
    <xf numFmtId="0" fontId="8" fillId="0" borderId="35" xfId="0" applyFont="1" applyBorder="1" applyAlignment="1">
      <alignment horizontal="center" vertical="center"/>
    </xf>
    <xf numFmtId="0" fontId="12" fillId="0" borderId="35" xfId="0" applyFont="1" applyBorder="1" applyAlignment="1">
      <alignment horizontal="center" wrapText="1"/>
    </xf>
    <xf numFmtId="0" fontId="12" fillId="0" borderId="35" xfId="0" applyFont="1" applyBorder="1" applyAlignment="1">
      <alignment horizontal="center" vertical="center"/>
    </xf>
    <xf numFmtId="0" fontId="7" fillId="0" borderId="33" xfId="0" applyFont="1" applyBorder="1" applyAlignment="1">
      <alignment horizontal="center" vertical="center"/>
    </xf>
    <xf numFmtId="0" fontId="7" fillId="0" borderId="36" xfId="0" applyFont="1" applyBorder="1" applyAlignment="1">
      <alignment horizontal="center" vertical="center"/>
    </xf>
    <xf numFmtId="0" fontId="5" fillId="0" borderId="35" xfId="0" applyFont="1" applyBorder="1" applyAlignment="1">
      <alignment horizontal="left" vertical="center" wrapText="1"/>
    </xf>
    <xf numFmtId="0" fontId="7" fillId="0" borderId="35" xfId="0" applyFont="1" applyBorder="1" applyAlignment="1">
      <alignment horizontal="center" vertical="center" wrapText="1"/>
    </xf>
    <xf numFmtId="2" fontId="5" fillId="0" borderId="35" xfId="0" applyNumberFormat="1" applyFont="1" applyBorder="1" applyAlignment="1">
      <alignment horizontal="right" vertical="center"/>
    </xf>
    <xf numFmtId="0" fontId="5" fillId="0" borderId="35" xfId="0" applyFont="1" applyBorder="1"/>
    <xf numFmtId="0" fontId="7" fillId="0" borderId="35" xfId="0" applyFont="1" applyBorder="1" applyAlignment="1">
      <alignment horizontal="center" vertical="center"/>
    </xf>
    <xf numFmtId="2" fontId="7" fillId="0" borderId="35" xfId="0" applyNumberFormat="1" applyFont="1" applyBorder="1" applyAlignment="1">
      <alignment horizontal="center" vertical="center" wrapText="1"/>
    </xf>
    <xf numFmtId="165" fontId="7" fillId="0" borderId="35" xfId="0" applyNumberFormat="1" applyFont="1" applyBorder="1" applyAlignment="1">
      <alignment horizontal="center" vertical="center"/>
    </xf>
    <xf numFmtId="0" fontId="5" fillId="3" borderId="35" xfId="0" applyFont="1" applyFill="1" applyBorder="1" applyAlignment="1">
      <alignment horizontal="center" vertical="center" wrapText="1"/>
    </xf>
    <xf numFmtId="2" fontId="7" fillId="0" borderId="35" xfId="0" applyNumberFormat="1" applyFont="1" applyBorder="1" applyAlignment="1">
      <alignment horizontal="center" vertical="center"/>
    </xf>
    <xf numFmtId="0" fontId="5" fillId="0" borderId="33" xfId="0" applyFont="1" applyBorder="1"/>
    <xf numFmtId="0" fontId="5" fillId="0" borderId="36" xfId="0" applyFont="1" applyBorder="1"/>
    <xf numFmtId="0" fontId="5" fillId="0" borderId="35" xfId="0" applyFont="1" applyBorder="1" applyAlignment="1">
      <alignment horizontal="center" vertical="center" wrapText="1"/>
    </xf>
    <xf numFmtId="0" fontId="12" fillId="0" borderId="35" xfId="0" applyFont="1" applyBorder="1" applyAlignment="1">
      <alignment horizontal="left"/>
    </xf>
    <xf numFmtId="2" fontId="12" fillId="0" borderId="35" xfId="0" applyNumberFormat="1" applyFont="1" applyBorder="1" applyAlignment="1">
      <alignment horizontal="right"/>
    </xf>
    <xf numFmtId="0" fontId="0" fillId="2" borderId="0" xfId="0" applyFont="1" applyFill="1" applyAlignment="1">
      <alignment horizontal="center" vertical="center"/>
    </xf>
    <xf numFmtId="0" fontId="0" fillId="2" borderId="0" xfId="0" applyFont="1" applyFill="1" applyAlignment="1">
      <alignment horizontal="left" vertical="center"/>
    </xf>
    <xf numFmtId="0" fontId="0" fillId="0" borderId="0" xfId="0" applyFont="1" applyAlignment="1">
      <alignment horizontal="center" vertical="center"/>
    </xf>
    <xf numFmtId="0" fontId="4" fillId="2" borderId="0" xfId="0" applyFont="1" applyFill="1" applyAlignment="1">
      <alignment horizontal="left" vertical="center" wrapText="1"/>
    </xf>
    <xf numFmtId="0" fontId="4" fillId="2" borderId="1" xfId="0" applyFont="1" applyFill="1" applyBorder="1" applyAlignment="1">
      <alignment horizontal="center" vertical="center" wrapText="1"/>
    </xf>
    <xf numFmtId="0" fontId="4" fillId="0" borderId="0" xfId="0" applyFont="1" applyAlignment="1">
      <alignment horizontal="center" vertical="center"/>
    </xf>
    <xf numFmtId="2" fontId="4" fillId="0" borderId="1" xfId="0" applyNumberFormat="1" applyFont="1" applyBorder="1" applyAlignment="1">
      <alignment horizontal="center" vertical="center"/>
    </xf>
    <xf numFmtId="0" fontId="0" fillId="0" borderId="1" xfId="0" applyFont="1" applyBorder="1" applyAlignment="1">
      <alignment horizontal="center" vertical="center" textRotation="90" wrapText="1"/>
    </xf>
    <xf numFmtId="0" fontId="4" fillId="0" borderId="1" xfId="0" applyFont="1" applyBorder="1" applyAlignment="1">
      <alignment horizontal="left" vertical="center" wrapText="1"/>
    </xf>
    <xf numFmtId="164" fontId="14" fillId="0" borderId="1" xfId="0" quotePrefix="1" applyNumberFormat="1" applyFont="1" applyBorder="1" applyAlignment="1" applyProtection="1">
      <alignment horizontal="left" vertical="center" wrapText="1"/>
      <protection locked="0"/>
    </xf>
    <xf numFmtId="164" fontId="4" fillId="0" borderId="1" xfId="0" quotePrefix="1" applyNumberFormat="1" applyFont="1" applyBorder="1" applyAlignment="1" applyProtection="1">
      <alignment horizontal="center" vertical="center" wrapText="1"/>
      <protection locked="0"/>
    </xf>
    <xf numFmtId="2" fontId="0" fillId="0" borderId="1" xfId="0" applyNumberFormat="1" applyFont="1" applyBorder="1" applyAlignment="1" applyProtection="1">
      <alignment horizontal="center" vertical="center" wrapText="1"/>
      <protection locked="0"/>
    </xf>
    <xf numFmtId="165" fontId="0" fillId="0" borderId="1" xfId="0" quotePrefix="1" applyNumberFormat="1" applyFont="1" applyBorder="1" applyAlignment="1" applyProtection="1">
      <alignment horizontal="left" vertical="center" wrapText="1"/>
      <protection locked="0"/>
    </xf>
    <xf numFmtId="164" fontId="0" fillId="0" borderId="1" xfId="0" applyNumberFormat="1" applyFont="1" applyBorder="1" applyAlignment="1" applyProtection="1">
      <alignment horizontal="center" vertical="center" wrapText="1"/>
      <protection locked="0"/>
    </xf>
    <xf numFmtId="164" fontId="0" fillId="0" borderId="1" xfId="0" quotePrefix="1" applyNumberFormat="1" applyFont="1" applyBorder="1" applyAlignment="1" applyProtection="1">
      <alignment horizontal="left" vertical="center" wrapText="1"/>
      <protection locked="0"/>
    </xf>
    <xf numFmtId="164" fontId="0" fillId="0" borderId="1" xfId="0" applyNumberFormat="1" applyFont="1" applyBorder="1" applyAlignment="1" applyProtection="1">
      <alignment horizontal="left" vertical="center" wrapText="1"/>
      <protection locked="0"/>
    </xf>
    <xf numFmtId="164" fontId="0" fillId="0" borderId="1" xfId="0" applyNumberFormat="1" applyFont="1" applyBorder="1" applyAlignment="1">
      <alignment horizontal="center" vertical="center" wrapText="1"/>
    </xf>
    <xf numFmtId="164" fontId="4" fillId="0" borderId="1" xfId="0" applyNumberFormat="1" applyFont="1" applyBorder="1" applyAlignment="1" applyProtection="1">
      <alignment horizontal="left" vertical="center" wrapText="1"/>
      <protection locked="0"/>
    </xf>
    <xf numFmtId="164" fontId="14" fillId="0" borderId="1" xfId="0" applyNumberFormat="1" applyFont="1" applyBorder="1" applyAlignment="1" applyProtection="1">
      <alignment horizontal="left" vertical="center" wrapText="1"/>
      <protection locked="0"/>
    </xf>
    <xf numFmtId="164" fontId="4" fillId="0" borderId="1" xfId="0" quotePrefix="1" applyNumberFormat="1" applyFont="1" applyBorder="1" applyAlignment="1" applyProtection="1">
      <alignment horizontal="left" vertical="center" wrapText="1"/>
      <protection locked="0"/>
    </xf>
    <xf numFmtId="166" fontId="0" fillId="0" borderId="1" xfId="0" quotePrefix="1" applyNumberFormat="1" applyFont="1" applyBorder="1" applyAlignment="1" applyProtection="1">
      <alignment horizontal="left" vertical="center" wrapText="1"/>
      <protection locked="0"/>
    </xf>
    <xf numFmtId="0" fontId="0" fillId="0" borderId="2" xfId="0" applyFont="1" applyBorder="1" applyAlignment="1">
      <alignment horizontal="left" vertical="center" wrapText="1"/>
    </xf>
    <xf numFmtId="1" fontId="0" fillId="0" borderId="1" xfId="0" applyNumberFormat="1" applyFont="1" applyBorder="1" applyAlignment="1" applyProtection="1">
      <alignment horizontal="center" vertical="center" wrapText="1"/>
      <protection locked="0"/>
    </xf>
    <xf numFmtId="2" fontId="15" fillId="0" borderId="1" xfId="0" applyNumberFormat="1" applyFont="1" applyBorder="1" applyAlignment="1">
      <alignment horizontal="center" vertical="center"/>
    </xf>
    <xf numFmtId="0" fontId="0" fillId="2" borderId="1" xfId="0" applyFont="1" applyFill="1" applyBorder="1" applyAlignment="1">
      <alignment horizontal="center" vertical="center" wrapText="1"/>
    </xf>
    <xf numFmtId="2" fontId="0" fillId="2" borderId="1" xfId="0" applyNumberFormat="1" applyFont="1" applyFill="1" applyBorder="1" applyAlignment="1">
      <alignment horizontal="center" vertical="center"/>
    </xf>
    <xf numFmtId="2" fontId="4" fillId="0" borderId="1" xfId="0" applyNumberFormat="1" applyFont="1" applyBorder="1" applyAlignment="1">
      <alignment horizontal="center" vertical="center" wrapText="1"/>
    </xf>
    <xf numFmtId="0" fontId="0" fillId="2" borderId="1" xfId="1" applyFont="1" applyFill="1" applyBorder="1" applyAlignment="1">
      <alignment horizontal="center" vertical="center" wrapText="1"/>
    </xf>
    <xf numFmtId="0" fontId="0" fillId="2" borderId="1" xfId="1" applyFont="1" applyFill="1" applyBorder="1" applyAlignment="1">
      <alignment horizontal="justify" vertical="center" wrapText="1"/>
    </xf>
    <xf numFmtId="2" fontId="0" fillId="2" borderId="1" xfId="1" applyNumberFormat="1" applyFont="1" applyFill="1" applyBorder="1" applyAlignment="1">
      <alignment horizontal="center" vertical="center" wrapText="1"/>
    </xf>
    <xf numFmtId="0" fontId="0" fillId="2" borderId="1" xfId="1" applyFont="1" applyFill="1" applyBorder="1" applyAlignment="1">
      <alignment horizontal="center" vertical="center"/>
    </xf>
    <xf numFmtId="167" fontId="0" fillId="2" borderId="1" xfId="1" applyNumberFormat="1" applyFont="1" applyFill="1" applyBorder="1" applyAlignment="1">
      <alignment horizontal="center" vertical="center" wrapText="1"/>
    </xf>
    <xf numFmtId="168" fontId="0" fillId="2" borderId="1" xfId="1" applyNumberFormat="1" applyFont="1" applyFill="1" applyBorder="1" applyAlignment="1">
      <alignment horizontal="center" vertical="center" wrapText="1"/>
    </xf>
    <xf numFmtId="1" fontId="0" fillId="2" borderId="1" xfId="1" applyNumberFormat="1" applyFont="1" applyFill="1" applyBorder="1" applyAlignment="1">
      <alignment horizontal="center" vertical="center" wrapText="1"/>
    </xf>
    <xf numFmtId="2" fontId="14" fillId="0" borderId="1" xfId="0" applyNumberFormat="1" applyFont="1" applyBorder="1" applyAlignment="1">
      <alignment horizontal="center" vertical="center"/>
    </xf>
    <xf numFmtId="0" fontId="8"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9" xfId="0" applyFont="1" applyBorder="1" applyAlignment="1">
      <alignment horizontal="center" vertical="center"/>
    </xf>
    <xf numFmtId="2" fontId="10" fillId="0" borderId="1" xfId="0" applyNumberFormat="1" applyFont="1" applyBorder="1" applyAlignment="1">
      <alignment horizontal="center" vertical="center"/>
    </xf>
    <xf numFmtId="0" fontId="0" fillId="0" borderId="1" xfId="0" applyFont="1" applyBorder="1" applyAlignment="1">
      <alignment horizontal="left" vertical="center"/>
    </xf>
    <xf numFmtId="1" fontId="0" fillId="0" borderId="1" xfId="0" applyNumberFormat="1" applyFont="1" applyBorder="1" applyAlignment="1">
      <alignment horizontal="center" vertical="center"/>
    </xf>
    <xf numFmtId="0" fontId="8" fillId="0" borderId="0" xfId="0" applyFont="1" applyAlignment="1">
      <alignment vertical="top"/>
    </xf>
    <xf numFmtId="0" fontId="5" fillId="0" borderId="1" xfId="0" applyFont="1" applyBorder="1" applyAlignment="1">
      <alignment horizontal="left" vertical="top" wrapText="1"/>
    </xf>
    <xf numFmtId="0" fontId="5" fillId="0" borderId="1" xfId="0" quotePrefix="1" applyFont="1" applyBorder="1" applyAlignment="1">
      <alignment horizontal="left" vertical="top" wrapText="1"/>
    </xf>
    <xf numFmtId="0" fontId="0" fillId="0" borderId="1" xfId="0" applyFont="1" applyBorder="1" applyAlignment="1">
      <alignment horizontal="left" vertical="top" wrapText="1"/>
    </xf>
    <xf numFmtId="0" fontId="5" fillId="0" borderId="1" xfId="0" applyFont="1"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0" fillId="0" borderId="1" xfId="0" applyFont="1" applyBorder="1" applyAlignment="1">
      <alignment horizontal="left" vertical="top"/>
    </xf>
    <xf numFmtId="0" fontId="6" fillId="0" borderId="1" xfId="0" applyFont="1" applyBorder="1" applyAlignment="1">
      <alignment wrapText="1"/>
    </xf>
    <xf numFmtId="0" fontId="5" fillId="0" borderId="1" xfId="0" applyFont="1" applyBorder="1" applyAlignment="1">
      <alignment horizontal="left" wrapText="1"/>
    </xf>
    <xf numFmtId="0" fontId="0" fillId="0" borderId="1" xfId="0" applyFont="1" applyBorder="1" applyAlignment="1">
      <alignment vertical="center" wrapText="1"/>
    </xf>
    <xf numFmtId="2" fontId="5" fillId="0" borderId="1" xfId="0" applyNumberFormat="1" applyFont="1" applyBorder="1" applyAlignment="1">
      <alignment horizontal="left" wrapText="1"/>
    </xf>
    <xf numFmtId="2" fontId="5" fillId="0" borderId="1" xfId="0" applyNumberFormat="1" applyFont="1" applyBorder="1"/>
    <xf numFmtId="2" fontId="0" fillId="0" borderId="1" xfId="0" applyNumberFormat="1" applyFont="1" applyBorder="1" applyAlignment="1">
      <alignment horizontal="left" wrapText="1"/>
    </xf>
    <xf numFmtId="2" fontId="0" fillId="0" borderId="1" xfId="0" applyNumberFormat="1" applyFont="1" applyBorder="1" applyAlignment="1">
      <alignment horizontal="right" wrapText="1"/>
    </xf>
    <xf numFmtId="0" fontId="0" fillId="0" borderId="0" xfId="0" applyFont="1" applyAlignment="1">
      <alignment horizontal="center" vertical="top"/>
    </xf>
    <xf numFmtId="0" fontId="6" fillId="0" borderId="1" xfId="0" applyFont="1" applyBorder="1" applyAlignment="1">
      <alignment horizontal="justify" vertical="top" wrapText="1"/>
    </xf>
    <xf numFmtId="0" fontId="6" fillId="0" borderId="1" xfId="0" applyFont="1" applyBorder="1" applyAlignment="1">
      <alignment horizontal="right" vertical="top"/>
    </xf>
    <xf numFmtId="2" fontId="7" fillId="0" borderId="1" xfId="0" applyNumberFormat="1" applyFont="1" applyBorder="1" applyAlignment="1">
      <alignment horizontal="center" vertical="top" wrapText="1"/>
    </xf>
    <xf numFmtId="0" fontId="12" fillId="0" borderId="1" xfId="0" applyFont="1" applyBorder="1" applyAlignment="1">
      <alignment vertical="center"/>
    </xf>
    <xf numFmtId="2" fontId="6" fillId="0" borderId="1" xfId="0" applyNumberFormat="1" applyFont="1" applyBorder="1" applyAlignment="1">
      <alignment horizontal="right" vertical="top"/>
    </xf>
    <xf numFmtId="2" fontId="6" fillId="0" borderId="1" xfId="0" applyNumberFormat="1" applyFont="1" applyBorder="1" applyAlignment="1">
      <alignment horizontal="right" vertical="center"/>
    </xf>
    <xf numFmtId="2" fontId="7"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0" fontId="6" fillId="0" borderId="7" xfId="0" applyFont="1" applyBorder="1" applyAlignment="1">
      <alignment horizontal="center" vertical="center"/>
    </xf>
    <xf numFmtId="0" fontId="5" fillId="0" borderId="0" xfId="0" applyFont="1"/>
    <xf numFmtId="0" fontId="5" fillId="0" borderId="1" xfId="0" applyFont="1" applyBorder="1" applyAlignment="1">
      <alignment horizontal="justify" vertical="center" wrapText="1"/>
    </xf>
    <xf numFmtId="0" fontId="5" fillId="0" borderId="1" xfId="0" applyFont="1" applyBorder="1" applyAlignment="1">
      <alignment horizontal="justify" vertical="justify" wrapText="1"/>
    </xf>
    <xf numFmtId="2" fontId="5" fillId="0" borderId="1" xfId="0" applyNumberFormat="1" applyFont="1" applyBorder="1" applyAlignment="1">
      <alignment vertical="center"/>
    </xf>
    <xf numFmtId="0" fontId="0" fillId="0" borderId="1" xfId="0" applyFont="1" applyBorder="1" applyAlignment="1">
      <alignment horizontal="justify" vertical="justify" wrapText="1"/>
    </xf>
    <xf numFmtId="2" fontId="6" fillId="0" borderId="1" xfId="0" applyNumberFormat="1" applyFont="1" applyBorder="1" applyAlignment="1">
      <alignment horizontal="right" vertical="center" wrapText="1"/>
    </xf>
    <xf numFmtId="2" fontId="6" fillId="0" borderId="0" xfId="0" applyNumberFormat="1" applyFont="1" applyAlignment="1">
      <alignment horizontal="right" vertical="center" wrapText="1"/>
    </xf>
    <xf numFmtId="2" fontId="6" fillId="0" borderId="0" xfId="0" applyNumberFormat="1" applyFont="1" applyAlignment="1">
      <alignment horizontal="center" vertical="center" wrapText="1"/>
    </xf>
    <xf numFmtId="0" fontId="5" fillId="0" borderId="8" xfId="0" applyFont="1" applyBorder="1" applyAlignment="1">
      <alignment horizontal="center" vertical="center"/>
    </xf>
    <xf numFmtId="0" fontId="0" fillId="0" borderId="8" xfId="0" applyFont="1" applyBorder="1" applyAlignment="1">
      <alignment horizontal="justify" vertical="justify" wrapText="1"/>
    </xf>
    <xf numFmtId="0" fontId="12" fillId="0" borderId="2" xfId="0" applyFont="1" applyBorder="1" applyAlignment="1">
      <alignment horizontal="center" vertical="center"/>
    </xf>
    <xf numFmtId="0" fontId="7" fillId="0" borderId="4" xfId="0" applyFont="1" applyBorder="1" applyAlignment="1">
      <alignment horizontal="center" vertical="center"/>
    </xf>
    <xf numFmtId="2" fontId="12" fillId="0" borderId="1" xfId="0" applyNumberFormat="1" applyFont="1" applyBorder="1" applyAlignment="1">
      <alignment vertical="center"/>
    </xf>
    <xf numFmtId="2" fontId="12" fillId="0" borderId="2" xfId="0" applyNumberFormat="1" applyFont="1" applyBorder="1" applyAlignment="1">
      <alignment horizontal="right" vertical="center"/>
    </xf>
    <xf numFmtId="2" fontId="8" fillId="0" borderId="1" xfId="0" applyNumberFormat="1" applyFont="1" applyBorder="1"/>
    <xf numFmtId="0" fontId="16" fillId="0" borderId="0" xfId="0" applyFont="1" applyAlignment="1">
      <alignment horizontal="left"/>
    </xf>
    <xf numFmtId="0" fontId="5" fillId="0" borderId="0" xfId="0" applyFont="1" applyFill="1" applyAlignment="1">
      <alignment horizontal="left" vertical="center"/>
    </xf>
    <xf numFmtId="0" fontId="5" fillId="0" borderId="0" xfId="0" applyFont="1" applyFill="1"/>
    <xf numFmtId="0" fontId="8" fillId="0" borderId="0" xfId="0" applyFont="1" applyFill="1"/>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center"/>
    </xf>
    <xf numFmtId="0" fontId="5" fillId="0" borderId="1" xfId="0" applyFont="1" applyFill="1" applyBorder="1" applyAlignment="1">
      <alignment horizontal="justify" vertical="top" wrapText="1" shrinkToFit="1"/>
    </xf>
    <xf numFmtId="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2"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0" fontId="5" fillId="0" borderId="0" xfId="0" applyFont="1" applyFill="1" applyAlignment="1">
      <alignment vertical="top"/>
    </xf>
    <xf numFmtId="0" fontId="5" fillId="0" borderId="1" xfId="0" applyFont="1" applyFill="1" applyBorder="1" applyAlignment="1">
      <alignment vertical="top" wrapText="1" shrinkToFit="1"/>
    </xf>
    <xf numFmtId="0" fontId="5" fillId="0" borderId="1" xfId="0" applyFont="1" applyFill="1" applyBorder="1" applyAlignment="1">
      <alignment vertical="top" wrapText="1"/>
    </xf>
    <xf numFmtId="0" fontId="5" fillId="0" borderId="1" xfId="0" applyFont="1" applyFill="1" applyBorder="1" applyAlignment="1">
      <alignment horizontal="justify" vertical="top" wrapText="1"/>
    </xf>
    <xf numFmtId="0" fontId="5" fillId="0" borderId="1" xfId="0" applyFont="1" applyFill="1" applyBorder="1" applyAlignment="1">
      <alignment horizontal="left" vertical="top" wrapText="1"/>
    </xf>
    <xf numFmtId="0" fontId="0" fillId="2" borderId="1" xfId="0" applyFont="1" applyFill="1" applyBorder="1" applyAlignment="1">
      <alignment vertical="top" wrapText="1"/>
    </xf>
    <xf numFmtId="4" fontId="0" fillId="2" borderId="1" xfId="0" applyNumberFormat="1" applyFont="1" applyFill="1" applyBorder="1" applyAlignment="1">
      <alignment horizontal="center" vertical="center"/>
    </xf>
    <xf numFmtId="4" fontId="0" fillId="2" borderId="1" xfId="0" applyNumberFormat="1" applyFont="1" applyFill="1" applyBorder="1" applyAlignment="1">
      <alignment horizontal="center" vertical="center" wrapText="1"/>
    </xf>
    <xf numFmtId="0" fontId="0" fillId="2" borderId="0" xfId="0" applyFont="1" applyFill="1" applyAlignment="1">
      <alignment vertical="top"/>
    </xf>
    <xf numFmtId="0" fontId="0" fillId="2" borderId="1" xfId="0" applyFont="1" applyFill="1" applyBorder="1" applyAlignment="1">
      <alignment wrapText="1"/>
    </xf>
    <xf numFmtId="0" fontId="0" fillId="2" borderId="0" xfId="0" applyFont="1" applyFill="1"/>
    <xf numFmtId="0" fontId="0" fillId="2" borderId="1" xfId="0" applyFont="1" applyFill="1" applyBorder="1" applyAlignment="1">
      <alignment horizontal="left" vertical="top" wrapText="1"/>
    </xf>
    <xf numFmtId="0" fontId="0" fillId="2" borderId="1" xfId="0" applyFont="1" applyFill="1" applyBorder="1" applyAlignment="1">
      <alignment horizontal="center"/>
    </xf>
    <xf numFmtId="0" fontId="0" fillId="2" borderId="1" xfId="2988" applyFont="1" applyFill="1" applyBorder="1" applyAlignment="1">
      <alignment horizontal="left" vertical="center" wrapText="1"/>
    </xf>
    <xf numFmtId="0" fontId="0" fillId="2" borderId="1" xfId="2989" applyFont="1" applyFill="1" applyBorder="1" applyAlignment="1">
      <alignment horizontal="left" vertical="center" wrapText="1"/>
    </xf>
    <xf numFmtId="170" fontId="0" fillId="2" borderId="1" xfId="2990" applyNumberFormat="1" applyFont="1" applyFill="1" applyBorder="1" applyAlignment="1">
      <alignment horizontal="left" vertical="center" wrapText="1"/>
    </xf>
    <xf numFmtId="170" fontId="0" fillId="2" borderId="1" xfId="0" applyNumberFormat="1" applyFont="1" applyFill="1" applyBorder="1" applyAlignment="1">
      <alignment horizontal="center" vertical="center" wrapText="1"/>
    </xf>
    <xf numFmtId="1" fontId="0" fillId="2" borderId="1" xfId="0" applyNumberFormat="1" applyFont="1" applyFill="1" applyBorder="1" applyAlignment="1">
      <alignment horizontal="center" vertical="center" wrapText="1"/>
    </xf>
    <xf numFmtId="0" fontId="0" fillId="2" borderId="1" xfId="2991" applyFont="1" applyFill="1" applyBorder="1" applyAlignment="1">
      <alignment horizontal="left" vertical="top" wrapText="1"/>
    </xf>
    <xf numFmtId="0" fontId="0" fillId="2" borderId="1" xfId="2991" applyFont="1" applyFill="1" applyBorder="1" applyAlignment="1">
      <alignment horizontal="center" vertical="top"/>
    </xf>
    <xf numFmtId="0" fontId="0" fillId="2" borderId="1" xfId="2991" applyFont="1" applyFill="1" applyBorder="1" applyAlignment="1">
      <alignment horizontal="center" vertical="center"/>
    </xf>
    <xf numFmtId="0" fontId="0" fillId="2" borderId="1" xfId="2991" applyFont="1" applyFill="1" applyBorder="1" applyAlignment="1">
      <alignment horizontal="left" vertical="center" wrapText="1"/>
    </xf>
    <xf numFmtId="2" fontId="0" fillId="2" borderId="1" xfId="2987" applyNumberFormat="1" applyFont="1" applyFill="1" applyBorder="1" applyAlignment="1">
      <alignment horizontal="center" vertical="center"/>
    </xf>
    <xf numFmtId="0" fontId="0" fillId="2" borderId="1" xfId="0" applyFont="1" applyFill="1" applyBorder="1" applyAlignment="1">
      <alignment horizontal="center" vertical="top"/>
    </xf>
    <xf numFmtId="0" fontId="0" fillId="2" borderId="1" xfId="2992" applyFont="1" applyFill="1" applyBorder="1" applyAlignment="1">
      <alignment horizontal="left" vertical="center" wrapText="1"/>
    </xf>
    <xf numFmtId="0" fontId="0" fillId="2" borderId="1" xfId="2988" applyFont="1" applyFill="1" applyBorder="1" applyAlignment="1">
      <alignment vertical="center" wrapText="1"/>
    </xf>
    <xf numFmtId="0" fontId="0" fillId="2" borderId="1" xfId="2993" applyFont="1" applyFill="1" applyBorder="1" applyAlignment="1">
      <alignment horizontal="left" vertical="center" wrapText="1"/>
    </xf>
    <xf numFmtId="2" fontId="0" fillId="2" borderId="1" xfId="2987" applyNumberFormat="1" applyFont="1" applyFill="1" applyBorder="1" applyAlignment="1">
      <alignment horizontal="center" vertical="center" wrapText="1"/>
    </xf>
    <xf numFmtId="0" fontId="0" fillId="2" borderId="1" xfId="2993" applyFont="1" applyFill="1" applyBorder="1" applyAlignment="1">
      <alignment horizontal="center" vertical="center"/>
    </xf>
    <xf numFmtId="0" fontId="0" fillId="2" borderId="1" xfId="2994" applyFont="1" applyFill="1" applyBorder="1" applyAlignment="1">
      <alignment horizontal="left" vertical="center" wrapText="1"/>
    </xf>
    <xf numFmtId="0" fontId="0" fillId="2" borderId="1" xfId="2994" applyFont="1" applyFill="1" applyBorder="1" applyAlignment="1">
      <alignment horizontal="center" vertical="center"/>
    </xf>
    <xf numFmtId="0" fontId="0" fillId="2" borderId="1" xfId="2995" applyFont="1" applyFill="1" applyBorder="1" applyAlignment="1">
      <alignment horizontal="left" vertical="center" wrapText="1"/>
    </xf>
    <xf numFmtId="0" fontId="0" fillId="2" borderId="1" xfId="2995" applyFont="1" applyFill="1" applyBorder="1" applyAlignment="1">
      <alignment horizontal="center"/>
    </xf>
    <xf numFmtId="0" fontId="0" fillId="2" borderId="1" xfId="2995" applyFont="1" applyFill="1" applyBorder="1" applyAlignment="1">
      <alignment horizontal="center" vertical="center"/>
    </xf>
    <xf numFmtId="0" fontId="0" fillId="2" borderId="1" xfId="2994" applyFont="1" applyFill="1" applyBorder="1" applyAlignment="1">
      <alignment horizontal="center"/>
    </xf>
    <xf numFmtId="0" fontId="0" fillId="2" borderId="1" xfId="2989" applyFont="1" applyFill="1" applyBorder="1" applyAlignment="1">
      <alignment horizontal="center"/>
    </xf>
    <xf numFmtId="0" fontId="0" fillId="2" borderId="1" xfId="2989" applyFont="1" applyFill="1" applyBorder="1" applyAlignment="1">
      <alignment horizontal="center" vertical="center"/>
    </xf>
    <xf numFmtId="0" fontId="0" fillId="2" borderId="1" xfId="2996" applyFont="1" applyFill="1" applyBorder="1" applyAlignment="1">
      <alignment horizontal="left" vertical="center" wrapText="1"/>
    </xf>
    <xf numFmtId="0" fontId="0" fillId="2" borderId="1" xfId="2996" applyFont="1" applyFill="1" applyBorder="1" applyAlignment="1">
      <alignment horizontal="center" vertical="center"/>
    </xf>
    <xf numFmtId="0" fontId="0" fillId="2" borderId="1" xfId="2997" applyFont="1" applyFill="1" applyBorder="1" applyAlignment="1">
      <alignment horizontal="left" vertical="center" wrapText="1"/>
    </xf>
    <xf numFmtId="43" fontId="0" fillId="2" borderId="1" xfId="2987" applyFont="1" applyFill="1" applyBorder="1" applyAlignment="1">
      <alignment horizontal="center"/>
    </xf>
    <xf numFmtId="0" fontId="0" fillId="2" borderId="1" xfId="2997" applyFont="1" applyFill="1" applyBorder="1" applyAlignment="1">
      <alignment horizontal="center" vertical="center"/>
    </xf>
    <xf numFmtId="0" fontId="0" fillId="2" borderId="1" xfId="2997" applyFont="1" applyFill="1" applyBorder="1" applyAlignment="1">
      <alignment horizontal="left" vertical="top" wrapText="1"/>
    </xf>
    <xf numFmtId="2" fontId="0" fillId="2" borderId="1" xfId="0" applyNumberFormat="1" applyFont="1" applyFill="1" applyBorder="1" applyAlignment="1">
      <alignment horizontal="right" vertical="center"/>
    </xf>
    <xf numFmtId="0" fontId="0" fillId="2" borderId="1" xfId="2998" applyFont="1" applyFill="1" applyBorder="1" applyAlignment="1">
      <alignment horizontal="left" vertical="center" wrapText="1"/>
    </xf>
    <xf numFmtId="0" fontId="0" fillId="2" borderId="1" xfId="2998" applyFont="1" applyFill="1" applyBorder="1" applyAlignment="1">
      <alignment horizontal="center" vertical="center"/>
    </xf>
    <xf numFmtId="0" fontId="0" fillId="2" borderId="1" xfId="2999" applyFont="1" applyFill="1" applyBorder="1" applyAlignment="1">
      <alignment horizontal="left" vertical="center" wrapText="1"/>
    </xf>
    <xf numFmtId="0" fontId="0" fillId="2" borderId="1" xfId="2988" applyFont="1" applyFill="1" applyBorder="1" applyAlignment="1">
      <alignment horizontal="center"/>
    </xf>
    <xf numFmtId="0" fontId="0" fillId="2" borderId="1" xfId="2988" applyFont="1" applyFill="1" applyBorder="1" applyAlignment="1">
      <alignment horizontal="center" vertical="center"/>
    </xf>
    <xf numFmtId="0" fontId="0" fillId="2" borderId="1" xfId="2993" applyFont="1" applyFill="1" applyBorder="1" applyAlignment="1">
      <alignment horizontal="center"/>
    </xf>
    <xf numFmtId="0" fontId="0" fillId="2" borderId="1" xfId="2996" applyFont="1" applyFill="1" applyBorder="1" applyAlignment="1">
      <alignment horizontal="center"/>
    </xf>
    <xf numFmtId="0" fontId="0" fillId="2" borderId="1" xfId="2998" applyFont="1" applyFill="1" applyBorder="1" applyAlignment="1">
      <alignment horizontal="center"/>
    </xf>
    <xf numFmtId="0" fontId="0" fillId="2" borderId="1" xfId="2997" applyFont="1" applyFill="1" applyBorder="1" applyAlignment="1">
      <alignment vertical="center" wrapText="1"/>
    </xf>
    <xf numFmtId="0" fontId="0" fillId="2" borderId="1" xfId="2997" applyFont="1" applyFill="1" applyBorder="1" applyAlignment="1">
      <alignment horizontal="center"/>
    </xf>
    <xf numFmtId="167" fontId="0" fillId="2" borderId="1" xfId="0" applyNumberFormat="1" applyFont="1" applyFill="1" applyBorder="1" applyAlignment="1">
      <alignment horizontal="center" vertical="center"/>
    </xf>
    <xf numFmtId="0" fontId="0" fillId="2" borderId="1" xfId="2989" applyFont="1" applyFill="1" applyBorder="1" applyAlignment="1">
      <alignment horizontal="left" vertical="top" wrapText="1"/>
    </xf>
    <xf numFmtId="0" fontId="0" fillId="2" borderId="1" xfId="2989" applyFont="1" applyFill="1" applyBorder="1" applyAlignment="1">
      <alignment horizontal="center" vertical="top"/>
    </xf>
    <xf numFmtId="0" fontId="0" fillId="0" borderId="1" xfId="0" applyFont="1" applyFill="1" applyBorder="1" applyAlignment="1">
      <alignment horizontal="center"/>
    </xf>
    <xf numFmtId="0" fontId="0" fillId="0" borderId="1" xfId="2997" applyFont="1" applyFill="1" applyBorder="1" applyAlignment="1">
      <alignment horizontal="left" vertical="center" wrapText="1"/>
    </xf>
    <xf numFmtId="0" fontId="0" fillId="0" borderId="1" xfId="2997" applyFont="1" applyFill="1" applyBorder="1" applyAlignment="1">
      <alignment horizontal="center"/>
    </xf>
    <xf numFmtId="2" fontId="0" fillId="0" borderId="1" xfId="0" applyNumberFormat="1" applyFont="1" applyFill="1" applyBorder="1" applyAlignment="1">
      <alignment horizontal="center" vertical="center"/>
    </xf>
    <xf numFmtId="0" fontId="0" fillId="0" borderId="1" xfId="2997" applyFont="1" applyFill="1" applyBorder="1" applyAlignment="1">
      <alignment horizontal="center" vertical="center"/>
    </xf>
    <xf numFmtId="0" fontId="0" fillId="0" borderId="1" xfId="0" applyFont="1" applyFill="1" applyBorder="1" applyAlignment="1">
      <alignment horizontal="center" vertical="center"/>
    </xf>
    <xf numFmtId="4" fontId="0" fillId="0" borderId="1" xfId="0" applyNumberFormat="1" applyFont="1" applyFill="1" applyBorder="1" applyAlignment="1">
      <alignment horizontal="center" vertical="center" wrapText="1"/>
    </xf>
    <xf numFmtId="0" fontId="0" fillId="2" borderId="1" xfId="2988" applyFont="1" applyFill="1" applyBorder="1" applyAlignment="1">
      <alignment horizontal="justify" vertical="top" wrapText="1"/>
    </xf>
    <xf numFmtId="0" fontId="0" fillId="2" borderId="1" xfId="0" applyFont="1" applyFill="1" applyBorder="1" applyAlignment="1">
      <alignment horizontal="justify" vertical="top" wrapText="1"/>
    </xf>
    <xf numFmtId="0" fontId="0" fillId="2" borderId="1" xfId="2988" applyFont="1" applyFill="1" applyBorder="1" applyAlignment="1">
      <alignment horizontal="left" vertical="top" wrapText="1"/>
    </xf>
    <xf numFmtId="0" fontId="0" fillId="2" borderId="1" xfId="0" applyFont="1" applyFill="1" applyBorder="1" applyAlignment="1">
      <alignment horizontal="justify" vertical="top" wrapText="1" shrinkToFit="1"/>
    </xf>
    <xf numFmtId="0" fontId="0" fillId="2" borderId="1" xfId="0" applyFont="1" applyFill="1" applyBorder="1" applyAlignment="1">
      <alignment vertical="top" wrapText="1" shrinkToFit="1"/>
    </xf>
    <xf numFmtId="171" fontId="0" fillId="2" borderId="1" xfId="0" applyNumberFormat="1" applyFont="1" applyFill="1" applyBorder="1" applyAlignment="1">
      <alignment horizontal="center" vertical="center"/>
    </xf>
    <xf numFmtId="0" fontId="0" fillId="2" borderId="1" xfId="0" applyFont="1" applyFill="1" applyBorder="1" applyAlignment="1">
      <alignment horizontal="center" vertical="top" wrapText="1"/>
    </xf>
    <xf numFmtId="0" fontId="0" fillId="2" borderId="1" xfId="2991" applyFont="1" applyFill="1" applyBorder="1" applyAlignment="1">
      <alignment horizontal="center"/>
    </xf>
    <xf numFmtId="0" fontId="0" fillId="2" borderId="1" xfId="3000" applyFont="1" applyFill="1" applyBorder="1" applyAlignment="1">
      <alignment horizontal="left" vertical="center" wrapText="1"/>
    </xf>
    <xf numFmtId="0" fontId="0" fillId="2" borderId="1" xfId="3000" applyFont="1" applyFill="1" applyBorder="1" applyAlignment="1">
      <alignment horizontal="center"/>
    </xf>
    <xf numFmtId="0" fontId="0" fillId="2" borderId="1" xfId="3000" applyFont="1" applyFill="1" applyBorder="1" applyAlignment="1">
      <alignment horizontal="center" vertical="center"/>
    </xf>
    <xf numFmtId="0" fontId="0" fillId="2" borderId="1" xfId="2998" applyFont="1" applyFill="1" applyBorder="1" applyAlignment="1">
      <alignment vertical="center" wrapText="1"/>
    </xf>
    <xf numFmtId="0" fontId="0" fillId="2" borderId="1" xfId="0" applyFont="1" applyFill="1" applyBorder="1"/>
    <xf numFmtId="0" fontId="0" fillId="2" borderId="1" xfId="3001" applyFont="1" applyFill="1" applyBorder="1" applyAlignment="1">
      <alignment horizontal="left" vertical="center" wrapText="1"/>
    </xf>
    <xf numFmtId="0" fontId="0" fillId="2" borderId="1" xfId="3001" applyFont="1" applyFill="1" applyBorder="1" applyAlignment="1">
      <alignment horizontal="center"/>
    </xf>
    <xf numFmtId="0" fontId="0" fillId="2" borderId="1" xfId="3001" applyFont="1" applyFill="1" applyBorder="1" applyAlignment="1">
      <alignment horizontal="center" vertical="center"/>
    </xf>
    <xf numFmtId="4" fontId="0" fillId="2" borderId="1" xfId="0" applyNumberFormat="1" applyFont="1" applyFill="1" applyBorder="1" applyAlignment="1">
      <alignment horizontal="center" vertical="top" wrapText="1"/>
    </xf>
    <xf numFmtId="2" fontId="0" fillId="2" borderId="1" xfId="0" applyNumberFormat="1" applyFont="1" applyFill="1" applyBorder="1" applyAlignment="1">
      <alignment horizontal="center" vertical="top"/>
    </xf>
    <xf numFmtId="4" fontId="0" fillId="2" borderId="1" xfId="0" applyNumberFormat="1" applyFont="1" applyFill="1" applyBorder="1" applyAlignment="1">
      <alignment horizontal="center" vertical="top"/>
    </xf>
    <xf numFmtId="3" fontId="0" fillId="2"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2" fontId="8" fillId="0" borderId="1" xfId="0" applyNumberFormat="1" applyFont="1" applyFill="1" applyBorder="1" applyAlignment="1">
      <alignment horizontal="center" vertical="center"/>
    </xf>
    <xf numFmtId="0" fontId="5" fillId="0" borderId="0" xfId="3002" applyFont="1"/>
    <xf numFmtId="0" fontId="8" fillId="0" borderId="0" xfId="3002" applyFont="1" applyFill="1" applyAlignment="1">
      <alignment vertical="center"/>
    </xf>
    <xf numFmtId="0" fontId="8" fillId="0" borderId="0" xfId="3002" applyFont="1" applyFill="1"/>
    <xf numFmtId="0" fontId="8" fillId="0" borderId="1" xfId="3002" applyFont="1" applyFill="1" applyBorder="1" applyAlignment="1">
      <alignment horizontal="center" vertical="center" wrapText="1"/>
    </xf>
    <xf numFmtId="0" fontId="5" fillId="0" borderId="1" xfId="3002" applyFont="1" applyFill="1" applyBorder="1" applyAlignment="1">
      <alignment horizontal="center" vertical="top" wrapText="1"/>
    </xf>
    <xf numFmtId="0" fontId="5" fillId="0" borderId="1" xfId="3004" applyFont="1" applyFill="1" applyBorder="1" applyAlignment="1">
      <alignment horizontal="left" vertical="top" wrapText="1"/>
    </xf>
    <xf numFmtId="0" fontId="5" fillId="0" borderId="1" xfId="3004" applyFont="1" applyFill="1" applyBorder="1" applyAlignment="1">
      <alignment horizontal="center" vertical="top"/>
    </xf>
    <xf numFmtId="4" fontId="5" fillId="0" borderId="1" xfId="3002" applyNumberFormat="1" applyFont="1" applyFill="1" applyBorder="1" applyAlignment="1">
      <alignment horizontal="center" vertical="center"/>
    </xf>
    <xf numFmtId="0" fontId="5" fillId="0" borderId="1" xfId="3002" applyFont="1" applyFill="1" applyBorder="1" applyAlignment="1">
      <alignment horizontal="center" vertical="center" wrapText="1"/>
    </xf>
    <xf numFmtId="2" fontId="5" fillId="0" borderId="1" xfId="3002" applyNumberFormat="1" applyFont="1" applyFill="1" applyBorder="1" applyAlignment="1">
      <alignment horizontal="center" vertical="center" wrapText="1"/>
    </xf>
    <xf numFmtId="0" fontId="5" fillId="0" borderId="0" xfId="3002" applyFont="1" applyFill="1" applyAlignment="1">
      <alignment horizontal="left" vertical="center"/>
    </xf>
    <xf numFmtId="0" fontId="5" fillId="0" borderId="0" xfId="3002" applyFont="1" applyFill="1"/>
    <xf numFmtId="0" fontId="5" fillId="0" borderId="1" xfId="3002" applyFont="1" applyFill="1" applyBorder="1" applyAlignment="1">
      <alignment horizontal="left" vertical="top" wrapText="1"/>
    </xf>
    <xf numFmtId="0" fontId="5" fillId="0" borderId="1" xfId="3004" applyFont="1" applyFill="1" applyBorder="1" applyAlignment="1">
      <alignment horizontal="center" vertical="center"/>
    </xf>
    <xf numFmtId="0" fontId="0" fillId="0" borderId="1" xfId="3002" applyFont="1" applyFill="1" applyBorder="1" applyAlignment="1">
      <alignment horizontal="center"/>
    </xf>
    <xf numFmtId="0" fontId="0" fillId="0" borderId="1" xfId="2989" applyFont="1" applyFill="1" applyBorder="1" applyAlignment="1">
      <alignment horizontal="left" vertical="center" wrapText="1"/>
    </xf>
    <xf numFmtId="43" fontId="0" fillId="0" borderId="1" xfId="3003" applyFont="1" applyFill="1" applyBorder="1" applyAlignment="1">
      <alignment horizontal="center"/>
    </xf>
    <xf numFmtId="2" fontId="0" fillId="0" borderId="1" xfId="3003" applyNumberFormat="1" applyFont="1" applyFill="1" applyBorder="1" applyAlignment="1">
      <alignment horizontal="center" vertical="center"/>
    </xf>
    <xf numFmtId="0" fontId="0" fillId="0" borderId="1" xfId="2989" applyFont="1" applyFill="1" applyBorder="1" applyAlignment="1">
      <alignment horizontal="center" vertical="center"/>
    </xf>
    <xf numFmtId="2" fontId="0" fillId="0" borderId="1" xfId="3002" applyNumberFormat="1" applyFont="1" applyFill="1" applyBorder="1" applyAlignment="1">
      <alignment horizontal="center" vertical="center"/>
    </xf>
    <xf numFmtId="0" fontId="0" fillId="0" borderId="1" xfId="3002" applyFont="1" applyFill="1" applyBorder="1" applyAlignment="1">
      <alignment horizontal="center" vertical="center"/>
    </xf>
    <xf numFmtId="4" fontId="0" fillId="0" borderId="1" xfId="3002" applyNumberFormat="1" applyFont="1" applyFill="1" applyBorder="1" applyAlignment="1">
      <alignment horizontal="center" vertical="center" wrapText="1"/>
    </xf>
    <xf numFmtId="0" fontId="0" fillId="0" borderId="0" xfId="3002" applyFont="1" applyFill="1" applyBorder="1" applyAlignment="1">
      <alignment vertical="center"/>
    </xf>
    <xf numFmtId="0" fontId="0" fillId="0" borderId="0" xfId="3002" applyFont="1" applyFill="1" applyBorder="1"/>
    <xf numFmtId="0" fontId="5" fillId="0" borderId="0" xfId="3002" applyFont="1" applyFill="1" applyBorder="1"/>
    <xf numFmtId="0" fontId="0" fillId="0" borderId="1" xfId="2991" applyFont="1" applyFill="1" applyBorder="1" applyAlignment="1">
      <alignment horizontal="left" vertical="center" wrapText="1"/>
    </xf>
    <xf numFmtId="0" fontId="0" fillId="0" borderId="1" xfId="2991" applyFont="1" applyFill="1" applyBorder="1" applyAlignment="1">
      <alignment horizontal="center" vertical="center"/>
    </xf>
    <xf numFmtId="0" fontId="0" fillId="0" borderId="1" xfId="2994" applyFont="1" applyFill="1" applyBorder="1" applyAlignment="1">
      <alignment horizontal="left" vertical="center" wrapText="1"/>
    </xf>
    <xf numFmtId="0" fontId="5" fillId="0" borderId="0" xfId="3002" applyFont="1" applyFill="1" applyAlignment="1">
      <alignment vertical="center" wrapText="1"/>
    </xf>
    <xf numFmtId="0" fontId="5" fillId="0" borderId="0" xfId="3002" applyFont="1" applyFill="1" applyAlignment="1">
      <alignment vertical="center"/>
    </xf>
    <xf numFmtId="2" fontId="8" fillId="0" borderId="1" xfId="3002" applyNumberFormat="1" applyFont="1" applyFill="1" applyBorder="1" applyAlignment="1">
      <alignment horizontal="center" vertical="center" wrapText="1"/>
    </xf>
    <xf numFmtId="4" fontId="5" fillId="0" borderId="0" xfId="3002" applyNumberFormat="1" applyFont="1" applyFill="1"/>
    <xf numFmtId="0" fontId="0" fillId="0" borderId="0" xfId="0" applyFont="1" applyAlignment="1">
      <alignment horizontal="left" vertical="center"/>
    </xf>
    <xf numFmtId="0" fontId="8" fillId="0" borderId="1" xfId="3002"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right" vertical="center"/>
    </xf>
    <xf numFmtId="0" fontId="8" fillId="0" borderId="1" xfId="3002" applyFont="1" applyFill="1" applyBorder="1" applyAlignment="1">
      <alignment horizontal="center" wrapText="1"/>
    </xf>
    <xf numFmtId="0" fontId="5" fillId="0" borderId="0" xfId="3002" applyFont="1" applyFill="1" applyAlignment="1">
      <alignment horizontal="left"/>
    </xf>
    <xf numFmtId="0" fontId="5" fillId="0" borderId="1" xfId="3002" applyFont="1" applyFill="1" applyBorder="1" applyAlignment="1">
      <alignment horizontal="center" vertical="center" wrapText="1"/>
    </xf>
    <xf numFmtId="0" fontId="5" fillId="0" borderId="0" xfId="0" applyFont="1" applyFill="1" applyAlignment="1">
      <alignment horizontal="left" vertical="center"/>
    </xf>
    <xf numFmtId="0" fontId="10" fillId="0" borderId="0" xfId="0" applyFont="1" applyAlignment="1">
      <alignment horizontal="left" vertical="top"/>
    </xf>
    <xf numFmtId="0" fontId="8" fillId="0" borderId="32" xfId="0" applyFont="1" applyBorder="1" applyAlignment="1">
      <alignment horizontal="left" vertical="top"/>
    </xf>
    <xf numFmtId="0" fontId="8" fillId="0" borderId="0" xfId="0" applyFont="1" applyAlignment="1">
      <alignment horizontal="left" vertical="top"/>
    </xf>
    <xf numFmtId="0" fontId="12" fillId="0" borderId="33" xfId="0" applyFont="1" applyBorder="1" applyAlignment="1">
      <alignment horizontal="center" vertical="center"/>
    </xf>
    <xf numFmtId="0" fontId="12" fillId="0" borderId="34" xfId="0" applyFont="1" applyBorder="1" applyAlignment="1">
      <alignment horizontal="center" vertical="center" wrapText="1"/>
    </xf>
    <xf numFmtId="0" fontId="12" fillId="0" borderId="35" xfId="0" applyFont="1" applyBorder="1" applyAlignment="1">
      <alignment horizontal="center" vertical="center"/>
    </xf>
    <xf numFmtId="0" fontId="12" fillId="0" borderId="35" xfId="0" applyFont="1" applyBorder="1" applyAlignment="1">
      <alignment horizontal="center" vertical="center" wrapText="1"/>
    </xf>
    <xf numFmtId="0" fontId="8" fillId="0" borderId="1" xfId="0" applyFont="1" applyBorder="1" applyAlignment="1">
      <alignment horizontal="center" vertical="center"/>
    </xf>
    <xf numFmtId="0" fontId="16" fillId="0" borderId="0" xfId="0" applyFont="1" applyAlignment="1">
      <alignment horizontal="left"/>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right"/>
    </xf>
    <xf numFmtId="0" fontId="12" fillId="0" borderId="8" xfId="0" applyFont="1" applyBorder="1" applyAlignment="1">
      <alignment horizontal="right"/>
    </xf>
    <xf numFmtId="2" fontId="8" fillId="0" borderId="2" xfId="0" applyNumberFormat="1" applyFont="1" applyBorder="1"/>
    <xf numFmtId="2" fontId="8" fillId="0" borderId="4" xfId="0" applyNumberFormat="1" applyFont="1" applyBorder="1"/>
    <xf numFmtId="2" fontId="12" fillId="0" borderId="2" xfId="0" applyNumberFormat="1" applyFont="1" applyBorder="1" applyAlignment="1">
      <alignment horizontal="center" vertical="center"/>
    </xf>
    <xf numFmtId="2" fontId="12" fillId="0" borderId="4" xfId="0" applyNumberFormat="1" applyFont="1" applyBorder="1" applyAlignment="1">
      <alignment horizontal="center" vertical="center"/>
    </xf>
    <xf numFmtId="0" fontId="8" fillId="0" borderId="26" xfId="0" applyFont="1" applyBorder="1" applyAlignment="1">
      <alignment horizontal="left" vertical="top"/>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4" xfId="0" applyFont="1" applyBorder="1" applyAlignment="1">
      <alignment horizontal="center" vertical="center"/>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2" fontId="4" fillId="0" borderId="20"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0" fontId="10" fillId="0" borderId="0" xfId="0" applyFont="1" applyAlignment="1">
      <alignment horizontal="center" vertical="top"/>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4" fillId="0" borderId="0" xfId="0" applyFont="1" applyAlignment="1">
      <alignment horizontal="left"/>
    </xf>
    <xf numFmtId="0" fontId="11" fillId="0" borderId="15" xfId="0" applyFont="1" applyBorder="1" applyAlignment="1">
      <alignment horizontal="center" vertical="center"/>
    </xf>
    <xf numFmtId="0" fontId="11" fillId="0" borderId="23" xfId="0" applyFont="1" applyBorder="1" applyAlignment="1">
      <alignment horizontal="center" vertical="center"/>
    </xf>
    <xf numFmtId="0" fontId="11" fillId="0" borderId="16"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6" xfId="0" applyFont="1" applyBorder="1" applyAlignment="1">
      <alignment horizontal="center" vertical="center"/>
    </xf>
    <xf numFmtId="0" fontId="11" fillId="0" borderId="24" xfId="0" applyFont="1" applyBorder="1" applyAlignment="1">
      <alignment horizontal="center" vertical="center"/>
    </xf>
    <xf numFmtId="0" fontId="11" fillId="0" borderId="15" xfId="0" applyFont="1" applyBorder="1" applyAlignment="1">
      <alignment horizontal="center" vertical="center" wrapText="1"/>
    </xf>
    <xf numFmtId="0" fontId="10" fillId="0" borderId="0" xfId="0" applyFont="1" applyAlignment="1">
      <alignment horizontal="left"/>
    </xf>
    <xf numFmtId="0" fontId="11" fillId="0" borderId="2" xfId="0" applyFont="1" applyBorder="1" applyAlignment="1">
      <alignment horizontal="center" vertical="center"/>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11" fillId="0" borderId="9" xfId="0" applyFont="1" applyBorder="1" applyAlignment="1">
      <alignment horizontal="center"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8" fillId="0" borderId="6" xfId="0" applyFont="1" applyBorder="1" applyAlignment="1">
      <alignment horizontal="left" vertical="top"/>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2" fontId="4" fillId="0" borderId="2" xfId="0" applyNumberFormat="1" applyFont="1" applyBorder="1" applyAlignment="1">
      <alignment horizontal="center" vertical="center"/>
    </xf>
    <xf numFmtId="2" fontId="4" fillId="0" borderId="3" xfId="0" applyNumberFormat="1" applyFont="1" applyBorder="1" applyAlignment="1">
      <alignment horizontal="center" vertical="center"/>
    </xf>
    <xf numFmtId="2" fontId="4" fillId="0" borderId="4" xfId="0" applyNumberFormat="1" applyFont="1" applyBorder="1" applyAlignment="1">
      <alignment horizontal="center" vertical="center"/>
    </xf>
    <xf numFmtId="168" fontId="4" fillId="0" borderId="2" xfId="0" applyNumberFormat="1" applyFont="1" applyBorder="1" applyAlignment="1">
      <alignment horizontal="center" vertical="center"/>
    </xf>
    <xf numFmtId="168" fontId="4" fillId="0" borderId="3" xfId="0" applyNumberFormat="1" applyFont="1" applyBorder="1" applyAlignment="1">
      <alignment horizontal="center" vertical="center"/>
    </xf>
    <xf numFmtId="168" fontId="4" fillId="0" borderId="4" xfId="0" applyNumberFormat="1" applyFont="1" applyBorder="1" applyAlignment="1">
      <alignment horizontal="center" vertical="center"/>
    </xf>
    <xf numFmtId="0" fontId="4" fillId="2" borderId="0" xfId="0" applyFont="1" applyFill="1" applyAlignment="1">
      <alignment horizontal="left" vertical="center" wrapText="1"/>
    </xf>
    <xf numFmtId="0" fontId="14" fillId="2" borderId="0" xfId="0" applyFont="1" applyFill="1" applyAlignment="1">
      <alignment horizontal="center" vertical="center"/>
    </xf>
    <xf numFmtId="0" fontId="0" fillId="2" borderId="0" xfId="0" applyFont="1" applyFill="1" applyAlignment="1">
      <alignment horizontal="center" vertical="center"/>
    </xf>
    <xf numFmtId="0" fontId="8"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2" fontId="4" fillId="0" borderId="2"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2" fontId="4" fillId="0" borderId="4"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0" fillId="0" borderId="0" xfId="0" applyFont="1" applyAlignment="1">
      <alignment horizontal="left"/>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 xfId="0" applyFont="1" applyBorder="1" applyAlignment="1">
      <alignment horizontal="center"/>
    </xf>
    <xf numFmtId="0" fontId="8" fillId="2" borderId="6" xfId="0" applyFont="1" applyFill="1" applyBorder="1" applyAlignment="1">
      <alignment horizontal="center" wrapText="1"/>
    </xf>
    <xf numFmtId="0" fontId="0" fillId="0" borderId="1" xfId="0" applyFont="1" applyBorder="1" applyAlignment="1">
      <alignment horizontal="right"/>
    </xf>
    <xf numFmtId="2" fontId="0" fillId="0" borderId="1" xfId="0" applyNumberFormat="1" applyFont="1" applyBorder="1" applyAlignment="1">
      <alignment horizont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0" fillId="0" borderId="0" xfId="0" applyFont="1" applyAlignment="1">
      <alignment horizontal="left" vertical="center"/>
    </xf>
  </cellXfs>
  <cellStyles count="3005">
    <cellStyle name="Comma" xfId="2987" builtinId="3"/>
    <cellStyle name="Comma 2" xfId="3003"/>
    <cellStyle name="Normal" xfId="0" builtinId="0"/>
    <cellStyle name="Normal 10" xfId="2"/>
    <cellStyle name="Normal 10 10" xfId="3"/>
    <cellStyle name="Normal 10 11" xfId="4"/>
    <cellStyle name="Normal 10 12" xfId="5"/>
    <cellStyle name="Normal 10 13" xfId="6"/>
    <cellStyle name="Normal 10 14" xfId="7"/>
    <cellStyle name="Normal 10 15" xfId="8"/>
    <cellStyle name="Normal 10 16" xfId="9"/>
    <cellStyle name="Normal 10 17" xfId="10"/>
    <cellStyle name="Normal 10 18" xfId="11"/>
    <cellStyle name="Normal 10 19" xfId="12"/>
    <cellStyle name="Normal 10 2" xfId="13"/>
    <cellStyle name="Normal 10 20" xfId="14"/>
    <cellStyle name="Normal 10 21" xfId="15"/>
    <cellStyle name="Normal 10 22" xfId="16"/>
    <cellStyle name="Normal 10 23" xfId="17"/>
    <cellStyle name="Normal 10 24" xfId="18"/>
    <cellStyle name="Normal 10 25" xfId="19"/>
    <cellStyle name="Normal 10 26" xfId="20"/>
    <cellStyle name="Normal 10 27" xfId="21"/>
    <cellStyle name="Normal 10 28" xfId="22"/>
    <cellStyle name="Normal 10 29" xfId="23"/>
    <cellStyle name="Normal 10 3" xfId="24"/>
    <cellStyle name="Normal 10 30" xfId="25"/>
    <cellStyle name="Normal 10 31" xfId="26"/>
    <cellStyle name="Normal 10 32" xfId="27"/>
    <cellStyle name="Normal 10 33" xfId="28"/>
    <cellStyle name="Normal 10 34" xfId="29"/>
    <cellStyle name="Normal 10 35" xfId="30"/>
    <cellStyle name="Normal 10 36" xfId="31"/>
    <cellStyle name="Normal 10 37" xfId="32"/>
    <cellStyle name="Normal 10 38" xfId="33"/>
    <cellStyle name="Normal 10 39" xfId="34"/>
    <cellStyle name="Normal 10 4" xfId="35"/>
    <cellStyle name="Normal 10 40" xfId="36"/>
    <cellStyle name="Normal 10 41" xfId="37"/>
    <cellStyle name="Normal 10 42" xfId="38"/>
    <cellStyle name="Normal 10 5" xfId="39"/>
    <cellStyle name="Normal 10 6" xfId="40"/>
    <cellStyle name="Normal 10 7" xfId="41"/>
    <cellStyle name="Normal 10 8" xfId="42"/>
    <cellStyle name="Normal 10 9" xfId="43"/>
    <cellStyle name="Normal 100" xfId="44"/>
    <cellStyle name="Normal 101 2" xfId="45"/>
    <cellStyle name="Normal 101 3" xfId="46"/>
    <cellStyle name="Normal 102 2" xfId="47"/>
    <cellStyle name="Normal 102 3" xfId="48"/>
    <cellStyle name="Normal 103" xfId="49"/>
    <cellStyle name="Normal 104" xfId="50"/>
    <cellStyle name="Normal 105" xfId="51"/>
    <cellStyle name="Normal 106" xfId="52"/>
    <cellStyle name="Normal 108" xfId="53"/>
    <cellStyle name="Normal 109" xfId="54"/>
    <cellStyle name="Normal 11" xfId="55"/>
    <cellStyle name="Normal 11 10" xfId="56"/>
    <cellStyle name="Normal 11 11" xfId="57"/>
    <cellStyle name="Normal 11 12" xfId="58"/>
    <cellStyle name="Normal 11 13" xfId="59"/>
    <cellStyle name="Normal 11 14" xfId="60"/>
    <cellStyle name="Normal 11 15" xfId="61"/>
    <cellStyle name="Normal 11 16" xfId="62"/>
    <cellStyle name="Normal 11 17" xfId="63"/>
    <cellStyle name="Normal 11 18" xfId="64"/>
    <cellStyle name="Normal 11 19" xfId="65"/>
    <cellStyle name="Normal 11 2" xfId="66"/>
    <cellStyle name="Normal 11 20" xfId="67"/>
    <cellStyle name="Normal 11 21" xfId="68"/>
    <cellStyle name="Normal 11 22" xfId="69"/>
    <cellStyle name="Normal 11 23" xfId="70"/>
    <cellStyle name="Normal 11 24" xfId="71"/>
    <cellStyle name="Normal 11 25" xfId="72"/>
    <cellStyle name="Normal 11 26" xfId="73"/>
    <cellStyle name="Normal 11 27" xfId="74"/>
    <cellStyle name="Normal 11 28" xfId="75"/>
    <cellStyle name="Normal 11 29" xfId="76"/>
    <cellStyle name="Normal 11 3" xfId="77"/>
    <cellStyle name="Normal 11 30" xfId="78"/>
    <cellStyle name="Normal 11 31" xfId="79"/>
    <cellStyle name="Normal 11 32" xfId="80"/>
    <cellStyle name="Normal 11 33" xfId="81"/>
    <cellStyle name="Normal 11 34" xfId="82"/>
    <cellStyle name="Normal 11 35" xfId="83"/>
    <cellStyle name="Normal 11 36" xfId="84"/>
    <cellStyle name="Normal 11 37" xfId="85"/>
    <cellStyle name="Normal 11 38" xfId="86"/>
    <cellStyle name="Normal 11 39" xfId="87"/>
    <cellStyle name="Normal 11 4" xfId="88"/>
    <cellStyle name="Normal 11 40" xfId="89"/>
    <cellStyle name="Normal 11 41" xfId="90"/>
    <cellStyle name="Normal 11 42" xfId="91"/>
    <cellStyle name="Normal 11 5" xfId="92"/>
    <cellStyle name="Normal 11 6" xfId="93"/>
    <cellStyle name="Normal 11 7" xfId="94"/>
    <cellStyle name="Normal 11 8" xfId="95"/>
    <cellStyle name="Normal 11 9" xfId="96"/>
    <cellStyle name="Normal 110" xfId="97"/>
    <cellStyle name="Normal 111" xfId="98"/>
    <cellStyle name="Normal 12" xfId="99"/>
    <cellStyle name="Normal 12 10" xfId="100"/>
    <cellStyle name="Normal 12 11" xfId="101"/>
    <cellStyle name="Normal 12 12" xfId="102"/>
    <cellStyle name="Normal 12 13" xfId="103"/>
    <cellStyle name="Normal 12 14" xfId="104"/>
    <cellStyle name="Normal 12 15" xfId="105"/>
    <cellStyle name="Normal 12 16" xfId="106"/>
    <cellStyle name="Normal 12 17" xfId="107"/>
    <cellStyle name="Normal 12 18" xfId="108"/>
    <cellStyle name="Normal 12 19" xfId="109"/>
    <cellStyle name="Normal 12 2" xfId="110"/>
    <cellStyle name="Normal 12 20" xfId="111"/>
    <cellStyle name="Normal 12 21" xfId="112"/>
    <cellStyle name="Normal 12 22" xfId="113"/>
    <cellStyle name="Normal 12 23" xfId="114"/>
    <cellStyle name="Normal 12 24" xfId="115"/>
    <cellStyle name="Normal 12 25" xfId="116"/>
    <cellStyle name="Normal 12 26" xfId="117"/>
    <cellStyle name="Normal 12 27" xfId="118"/>
    <cellStyle name="Normal 12 28" xfId="119"/>
    <cellStyle name="Normal 12 29" xfId="120"/>
    <cellStyle name="Normal 12 3" xfId="121"/>
    <cellStyle name="Normal 12 30" xfId="122"/>
    <cellStyle name="Normal 12 31" xfId="123"/>
    <cellStyle name="Normal 12 32" xfId="124"/>
    <cellStyle name="Normal 12 33" xfId="125"/>
    <cellStyle name="Normal 12 34" xfId="126"/>
    <cellStyle name="Normal 12 35" xfId="127"/>
    <cellStyle name="Normal 12 36" xfId="128"/>
    <cellStyle name="Normal 12 37" xfId="129"/>
    <cellStyle name="Normal 12 38" xfId="130"/>
    <cellStyle name="Normal 12 39" xfId="131"/>
    <cellStyle name="Normal 12 4" xfId="132"/>
    <cellStyle name="Normal 12 40" xfId="133"/>
    <cellStyle name="Normal 12 41" xfId="134"/>
    <cellStyle name="Normal 12 42" xfId="135"/>
    <cellStyle name="Normal 12 5" xfId="136"/>
    <cellStyle name="Normal 12 6" xfId="137"/>
    <cellStyle name="Normal 12 7" xfId="138"/>
    <cellStyle name="Normal 12 8" xfId="139"/>
    <cellStyle name="Normal 12 9" xfId="140"/>
    <cellStyle name="Normal 13" xfId="141"/>
    <cellStyle name="Normal 13 10" xfId="142"/>
    <cellStyle name="Normal 13 11" xfId="143"/>
    <cellStyle name="Normal 13 12" xfId="144"/>
    <cellStyle name="Normal 13 13" xfId="145"/>
    <cellStyle name="Normal 13 14" xfId="146"/>
    <cellStyle name="Normal 13 15" xfId="147"/>
    <cellStyle name="Normal 13 16" xfId="148"/>
    <cellStyle name="Normal 13 17" xfId="149"/>
    <cellStyle name="Normal 13 18" xfId="150"/>
    <cellStyle name="Normal 13 19" xfId="151"/>
    <cellStyle name="Normal 13 2" xfId="152"/>
    <cellStyle name="Normal 13 20" xfId="153"/>
    <cellStyle name="Normal 13 21" xfId="154"/>
    <cellStyle name="Normal 13 22" xfId="155"/>
    <cellStyle name="Normal 13 23" xfId="156"/>
    <cellStyle name="Normal 13 24" xfId="157"/>
    <cellStyle name="Normal 13 25" xfId="158"/>
    <cellStyle name="Normal 13 26" xfId="159"/>
    <cellStyle name="Normal 13 27" xfId="160"/>
    <cellStyle name="Normal 13 28" xfId="161"/>
    <cellStyle name="Normal 13 29" xfId="162"/>
    <cellStyle name="Normal 13 3" xfId="163"/>
    <cellStyle name="Normal 13 30" xfId="164"/>
    <cellStyle name="Normal 13 31" xfId="165"/>
    <cellStyle name="Normal 13 32" xfId="166"/>
    <cellStyle name="Normal 13 33" xfId="167"/>
    <cellStyle name="Normal 13 34" xfId="168"/>
    <cellStyle name="Normal 13 35" xfId="169"/>
    <cellStyle name="Normal 13 36" xfId="170"/>
    <cellStyle name="Normal 13 37" xfId="171"/>
    <cellStyle name="Normal 13 38" xfId="172"/>
    <cellStyle name="Normal 13 39" xfId="173"/>
    <cellStyle name="Normal 13 4" xfId="174"/>
    <cellStyle name="Normal 13 40" xfId="175"/>
    <cellStyle name="Normal 13 41" xfId="176"/>
    <cellStyle name="Normal 13 42" xfId="177"/>
    <cellStyle name="Normal 13 5" xfId="178"/>
    <cellStyle name="Normal 13 6" xfId="179"/>
    <cellStyle name="Normal 13 7" xfId="180"/>
    <cellStyle name="Normal 13 8" xfId="181"/>
    <cellStyle name="Normal 13 9" xfId="182"/>
    <cellStyle name="Normal 14 10" xfId="183"/>
    <cellStyle name="Normal 14 11" xfId="184"/>
    <cellStyle name="Normal 14 12" xfId="185"/>
    <cellStyle name="Normal 14 13" xfId="186"/>
    <cellStyle name="Normal 14 14" xfId="187"/>
    <cellStyle name="Normal 14 15" xfId="188"/>
    <cellStyle name="Normal 14 16" xfId="189"/>
    <cellStyle name="Normal 14 17" xfId="190"/>
    <cellStyle name="Normal 14 18" xfId="191"/>
    <cellStyle name="Normal 14 19" xfId="192"/>
    <cellStyle name="Normal 14 2" xfId="193"/>
    <cellStyle name="Normal 14 20" xfId="194"/>
    <cellStyle name="Normal 14 21" xfId="195"/>
    <cellStyle name="Normal 14 22" xfId="196"/>
    <cellStyle name="Normal 14 23" xfId="197"/>
    <cellStyle name="Normal 14 24" xfId="198"/>
    <cellStyle name="Normal 14 25" xfId="199"/>
    <cellStyle name="Normal 14 26" xfId="200"/>
    <cellStyle name="Normal 14 27" xfId="201"/>
    <cellStyle name="Normal 14 28" xfId="202"/>
    <cellStyle name="Normal 14 29" xfId="203"/>
    <cellStyle name="Normal 14 3" xfId="204"/>
    <cellStyle name="Normal 14 30" xfId="205"/>
    <cellStyle name="Normal 14 31" xfId="206"/>
    <cellStyle name="Normal 14 32" xfId="207"/>
    <cellStyle name="Normal 14 33" xfId="208"/>
    <cellStyle name="Normal 14 34" xfId="209"/>
    <cellStyle name="Normal 14 35" xfId="210"/>
    <cellStyle name="Normal 14 36" xfId="211"/>
    <cellStyle name="Normal 14 37" xfId="212"/>
    <cellStyle name="Normal 14 38" xfId="213"/>
    <cellStyle name="Normal 14 39" xfId="214"/>
    <cellStyle name="Normal 14 4" xfId="215"/>
    <cellStyle name="Normal 14 40" xfId="216"/>
    <cellStyle name="Normal 14 41" xfId="217"/>
    <cellStyle name="Normal 14 42" xfId="218"/>
    <cellStyle name="Normal 14 5" xfId="219"/>
    <cellStyle name="Normal 14 6" xfId="220"/>
    <cellStyle name="Normal 14 7" xfId="221"/>
    <cellStyle name="Normal 14 8" xfId="222"/>
    <cellStyle name="Normal 14 9" xfId="223"/>
    <cellStyle name="Normal 15 10" xfId="224"/>
    <cellStyle name="Normal 15 11" xfId="225"/>
    <cellStyle name="Normal 15 12" xfId="226"/>
    <cellStyle name="Normal 15 13" xfId="227"/>
    <cellStyle name="Normal 15 14" xfId="228"/>
    <cellStyle name="Normal 15 15" xfId="229"/>
    <cellStyle name="Normal 15 16" xfId="230"/>
    <cellStyle name="Normal 15 17" xfId="231"/>
    <cellStyle name="Normal 15 18" xfId="232"/>
    <cellStyle name="Normal 15 19" xfId="233"/>
    <cellStyle name="Normal 15 2" xfId="234"/>
    <cellStyle name="Normal 15 20" xfId="235"/>
    <cellStyle name="Normal 15 21" xfId="236"/>
    <cellStyle name="Normal 15 22" xfId="237"/>
    <cellStyle name="Normal 15 23" xfId="238"/>
    <cellStyle name="Normal 15 24" xfId="239"/>
    <cellStyle name="Normal 15 25" xfId="240"/>
    <cellStyle name="Normal 15 26" xfId="241"/>
    <cellStyle name="Normal 15 27" xfId="242"/>
    <cellStyle name="Normal 15 28" xfId="243"/>
    <cellStyle name="Normal 15 29" xfId="244"/>
    <cellStyle name="Normal 15 3" xfId="245"/>
    <cellStyle name="Normal 15 30" xfId="246"/>
    <cellStyle name="Normal 15 31" xfId="247"/>
    <cellStyle name="Normal 15 32" xfId="248"/>
    <cellStyle name="Normal 15 33" xfId="249"/>
    <cellStyle name="Normal 15 34" xfId="250"/>
    <cellStyle name="Normal 15 35" xfId="251"/>
    <cellStyle name="Normal 15 36" xfId="252"/>
    <cellStyle name="Normal 15 37" xfId="253"/>
    <cellStyle name="Normal 15 38" xfId="254"/>
    <cellStyle name="Normal 15 39" xfId="255"/>
    <cellStyle name="Normal 15 4" xfId="256"/>
    <cellStyle name="Normal 15 40" xfId="257"/>
    <cellStyle name="Normal 15 41" xfId="258"/>
    <cellStyle name="Normal 15 42" xfId="259"/>
    <cellStyle name="Normal 15 5" xfId="260"/>
    <cellStyle name="Normal 15 6" xfId="261"/>
    <cellStyle name="Normal 15 7" xfId="262"/>
    <cellStyle name="Normal 15 8" xfId="263"/>
    <cellStyle name="Normal 15 9" xfId="264"/>
    <cellStyle name="Normal 16 10" xfId="265"/>
    <cellStyle name="Normal 16 11" xfId="266"/>
    <cellStyle name="Normal 16 12" xfId="267"/>
    <cellStyle name="Normal 16 13" xfId="268"/>
    <cellStyle name="Normal 16 14" xfId="269"/>
    <cellStyle name="Normal 16 15" xfId="270"/>
    <cellStyle name="Normal 16 16" xfId="271"/>
    <cellStyle name="Normal 16 17" xfId="272"/>
    <cellStyle name="Normal 16 18" xfId="273"/>
    <cellStyle name="Normal 16 19" xfId="274"/>
    <cellStyle name="Normal 16 2" xfId="275"/>
    <cellStyle name="Normal 16 20" xfId="276"/>
    <cellStyle name="Normal 16 21" xfId="277"/>
    <cellStyle name="Normal 16 22" xfId="278"/>
    <cellStyle name="Normal 16 23" xfId="279"/>
    <cellStyle name="Normal 16 24" xfId="280"/>
    <cellStyle name="Normal 16 25" xfId="281"/>
    <cellStyle name="Normal 16 26" xfId="282"/>
    <cellStyle name="Normal 16 27" xfId="283"/>
    <cellStyle name="Normal 16 28" xfId="284"/>
    <cellStyle name="Normal 16 29" xfId="285"/>
    <cellStyle name="Normal 16 3" xfId="286"/>
    <cellStyle name="Normal 16 30" xfId="287"/>
    <cellStyle name="Normal 16 31" xfId="288"/>
    <cellStyle name="Normal 16 32" xfId="289"/>
    <cellStyle name="Normal 16 33" xfId="290"/>
    <cellStyle name="Normal 16 34" xfId="291"/>
    <cellStyle name="Normal 16 35" xfId="292"/>
    <cellStyle name="Normal 16 36" xfId="293"/>
    <cellStyle name="Normal 16 37" xfId="294"/>
    <cellStyle name="Normal 16 38" xfId="295"/>
    <cellStyle name="Normal 16 39" xfId="296"/>
    <cellStyle name="Normal 16 4" xfId="297"/>
    <cellStyle name="Normal 16 40" xfId="298"/>
    <cellStyle name="Normal 16 41" xfId="299"/>
    <cellStyle name="Normal 16 42" xfId="300"/>
    <cellStyle name="Normal 16 43" xfId="301"/>
    <cellStyle name="Normal 16 44" xfId="302"/>
    <cellStyle name="Normal 16 45" xfId="303"/>
    <cellStyle name="Normal 16 46" xfId="304"/>
    <cellStyle name="Normal 16 47" xfId="305"/>
    <cellStyle name="Normal 16 48" xfId="306"/>
    <cellStyle name="Normal 16 49" xfId="307"/>
    <cellStyle name="Normal 16 5" xfId="308"/>
    <cellStyle name="Normal 16 50" xfId="309"/>
    <cellStyle name="Normal 16 51" xfId="310"/>
    <cellStyle name="Normal 16 52" xfId="311"/>
    <cellStyle name="Normal 16 53" xfId="312"/>
    <cellStyle name="Normal 16 54" xfId="313"/>
    <cellStyle name="Normal 16 55" xfId="314"/>
    <cellStyle name="Normal 16 56" xfId="315"/>
    <cellStyle name="Normal 16 57" xfId="316"/>
    <cellStyle name="Normal 16 58" xfId="317"/>
    <cellStyle name="Normal 16 59" xfId="318"/>
    <cellStyle name="Normal 16 6" xfId="319"/>
    <cellStyle name="Normal 16 60" xfId="320"/>
    <cellStyle name="Normal 16 61" xfId="321"/>
    <cellStyle name="Normal 16 62" xfId="322"/>
    <cellStyle name="Normal 16 63" xfId="323"/>
    <cellStyle name="Normal 16 64" xfId="324"/>
    <cellStyle name="Normal 16 65" xfId="325"/>
    <cellStyle name="Normal 16 66" xfId="326"/>
    <cellStyle name="Normal 16 67" xfId="327"/>
    <cellStyle name="Normal 16 68" xfId="328"/>
    <cellStyle name="Normal 16 69" xfId="329"/>
    <cellStyle name="Normal 16 7" xfId="330"/>
    <cellStyle name="Normal 16 70" xfId="331"/>
    <cellStyle name="Normal 16 71" xfId="332"/>
    <cellStyle name="Normal 16 72" xfId="333"/>
    <cellStyle name="Normal 16 8" xfId="334"/>
    <cellStyle name="Normal 16 9" xfId="335"/>
    <cellStyle name="Normal 17" xfId="336"/>
    <cellStyle name="Normal 17 10" xfId="337"/>
    <cellStyle name="Normal 17 11" xfId="338"/>
    <cellStyle name="Normal 17 12" xfId="339"/>
    <cellStyle name="Normal 17 13" xfId="340"/>
    <cellStyle name="Normal 17 14" xfId="341"/>
    <cellStyle name="Normal 17 15" xfId="342"/>
    <cellStyle name="Normal 17 16" xfId="343"/>
    <cellStyle name="Normal 17 17" xfId="344"/>
    <cellStyle name="Normal 17 18" xfId="345"/>
    <cellStyle name="Normal 17 19" xfId="346"/>
    <cellStyle name="Normal 17 2" xfId="347"/>
    <cellStyle name="Normal 17 20" xfId="348"/>
    <cellStyle name="Normal 17 21" xfId="349"/>
    <cellStyle name="Normal 17 22" xfId="350"/>
    <cellStyle name="Normal 17 23" xfId="351"/>
    <cellStyle name="Normal 17 24" xfId="352"/>
    <cellStyle name="Normal 17 25" xfId="353"/>
    <cellStyle name="Normal 17 26" xfId="354"/>
    <cellStyle name="Normal 17 27" xfId="355"/>
    <cellStyle name="Normal 17 28" xfId="356"/>
    <cellStyle name="Normal 17 29" xfId="357"/>
    <cellStyle name="Normal 17 3" xfId="358"/>
    <cellStyle name="Normal 17 30" xfId="359"/>
    <cellStyle name="Normal 17 31" xfId="360"/>
    <cellStyle name="Normal 17 32" xfId="361"/>
    <cellStyle name="Normal 17 33" xfId="362"/>
    <cellStyle name="Normal 17 34" xfId="363"/>
    <cellStyle name="Normal 17 35" xfId="364"/>
    <cellStyle name="Normal 17 36" xfId="365"/>
    <cellStyle name="Normal 17 37" xfId="366"/>
    <cellStyle name="Normal 17 38" xfId="367"/>
    <cellStyle name="Normal 17 39" xfId="368"/>
    <cellStyle name="Normal 17 4" xfId="369"/>
    <cellStyle name="Normal 17 40" xfId="370"/>
    <cellStyle name="Normal 17 41" xfId="371"/>
    <cellStyle name="Normal 17 42" xfId="372"/>
    <cellStyle name="Normal 17 43" xfId="373"/>
    <cellStyle name="Normal 17 44" xfId="374"/>
    <cellStyle name="Normal 17 45" xfId="375"/>
    <cellStyle name="Normal 17 46" xfId="376"/>
    <cellStyle name="Normal 17 47" xfId="377"/>
    <cellStyle name="Normal 17 48" xfId="378"/>
    <cellStyle name="Normal 17 49" xfId="379"/>
    <cellStyle name="Normal 17 5" xfId="380"/>
    <cellStyle name="Normal 17 50" xfId="381"/>
    <cellStyle name="Normal 17 51" xfId="382"/>
    <cellStyle name="Normal 17 52" xfId="383"/>
    <cellStyle name="Normal 17 53" xfId="384"/>
    <cellStyle name="Normal 17 54" xfId="385"/>
    <cellStyle name="Normal 17 55" xfId="386"/>
    <cellStyle name="Normal 17 56" xfId="387"/>
    <cellStyle name="Normal 17 57" xfId="388"/>
    <cellStyle name="Normal 17 58" xfId="389"/>
    <cellStyle name="Normal 17 59" xfId="390"/>
    <cellStyle name="Normal 17 6" xfId="391"/>
    <cellStyle name="Normal 17 60" xfId="392"/>
    <cellStyle name="Normal 17 61" xfId="393"/>
    <cellStyle name="Normal 17 62" xfId="394"/>
    <cellStyle name="Normal 17 63" xfId="395"/>
    <cellStyle name="Normal 17 64" xfId="396"/>
    <cellStyle name="Normal 17 65" xfId="397"/>
    <cellStyle name="Normal 17 66" xfId="398"/>
    <cellStyle name="Normal 17 67" xfId="399"/>
    <cellStyle name="Normal 17 68" xfId="400"/>
    <cellStyle name="Normal 17 69" xfId="401"/>
    <cellStyle name="Normal 17 7" xfId="402"/>
    <cellStyle name="Normal 17 70" xfId="403"/>
    <cellStyle name="Normal 17 71" xfId="404"/>
    <cellStyle name="Normal 17 72" xfId="405"/>
    <cellStyle name="Normal 17 8" xfId="406"/>
    <cellStyle name="Normal 17 9" xfId="407"/>
    <cellStyle name="Normal 18" xfId="408"/>
    <cellStyle name="Normal 18 10" xfId="409"/>
    <cellStyle name="Normal 18 11" xfId="410"/>
    <cellStyle name="Normal 18 12" xfId="411"/>
    <cellStyle name="Normal 18 13" xfId="412"/>
    <cellStyle name="Normal 18 14" xfId="413"/>
    <cellStyle name="Normal 18 15" xfId="414"/>
    <cellStyle name="Normal 18 16" xfId="415"/>
    <cellStyle name="Normal 18 17" xfId="416"/>
    <cellStyle name="Normal 18 18" xfId="417"/>
    <cellStyle name="Normal 18 19" xfId="418"/>
    <cellStyle name="Normal 18 2" xfId="419"/>
    <cellStyle name="Normal 18 20" xfId="420"/>
    <cellStyle name="Normal 18 21" xfId="421"/>
    <cellStyle name="Normal 18 22" xfId="422"/>
    <cellStyle name="Normal 18 23" xfId="423"/>
    <cellStyle name="Normal 18 24" xfId="424"/>
    <cellStyle name="Normal 18 25" xfId="425"/>
    <cellStyle name="Normal 18 26" xfId="426"/>
    <cellStyle name="Normal 18 27" xfId="427"/>
    <cellStyle name="Normal 18 28" xfId="428"/>
    <cellStyle name="Normal 18 29" xfId="429"/>
    <cellStyle name="Normal 18 3" xfId="430"/>
    <cellStyle name="Normal 18 30" xfId="431"/>
    <cellStyle name="Normal 18 31" xfId="432"/>
    <cellStyle name="Normal 18 32" xfId="433"/>
    <cellStyle name="Normal 18 33" xfId="434"/>
    <cellStyle name="Normal 18 34" xfId="435"/>
    <cellStyle name="Normal 18 35" xfId="436"/>
    <cellStyle name="Normal 18 36" xfId="437"/>
    <cellStyle name="Normal 18 37" xfId="438"/>
    <cellStyle name="Normal 18 38" xfId="439"/>
    <cellStyle name="Normal 18 39" xfId="440"/>
    <cellStyle name="Normal 18 4" xfId="441"/>
    <cellStyle name="Normal 18 40" xfId="442"/>
    <cellStyle name="Normal 18 41" xfId="443"/>
    <cellStyle name="Normal 18 42" xfId="444"/>
    <cellStyle name="Normal 18 43" xfId="445"/>
    <cellStyle name="Normal 18 44" xfId="446"/>
    <cellStyle name="Normal 18 45" xfId="447"/>
    <cellStyle name="Normal 18 46" xfId="448"/>
    <cellStyle name="Normal 18 47" xfId="449"/>
    <cellStyle name="Normal 18 48" xfId="450"/>
    <cellStyle name="Normal 18 49" xfId="451"/>
    <cellStyle name="Normal 18 5" xfId="452"/>
    <cellStyle name="Normal 18 50" xfId="453"/>
    <cellStyle name="Normal 18 51" xfId="454"/>
    <cellStyle name="Normal 18 52" xfId="455"/>
    <cellStyle name="Normal 18 53" xfId="456"/>
    <cellStyle name="Normal 18 54" xfId="457"/>
    <cellStyle name="Normal 18 55" xfId="458"/>
    <cellStyle name="Normal 18 56" xfId="459"/>
    <cellStyle name="Normal 18 57" xfId="460"/>
    <cellStyle name="Normal 18 58" xfId="461"/>
    <cellStyle name="Normal 18 59" xfId="462"/>
    <cellStyle name="Normal 18 6" xfId="463"/>
    <cellStyle name="Normal 18 60" xfId="464"/>
    <cellStyle name="Normal 18 61" xfId="465"/>
    <cellStyle name="Normal 18 62" xfId="466"/>
    <cellStyle name="Normal 18 63" xfId="467"/>
    <cellStyle name="Normal 18 64" xfId="468"/>
    <cellStyle name="Normal 18 65" xfId="469"/>
    <cellStyle name="Normal 18 66" xfId="470"/>
    <cellStyle name="Normal 18 67" xfId="471"/>
    <cellStyle name="Normal 18 68" xfId="472"/>
    <cellStyle name="Normal 18 69" xfId="473"/>
    <cellStyle name="Normal 18 7" xfId="474"/>
    <cellStyle name="Normal 18 70" xfId="475"/>
    <cellStyle name="Normal 18 71" xfId="476"/>
    <cellStyle name="Normal 18 72" xfId="477"/>
    <cellStyle name="Normal 18 73" xfId="478"/>
    <cellStyle name="Normal 18 74" xfId="479"/>
    <cellStyle name="Normal 18 75" xfId="480"/>
    <cellStyle name="Normal 18 76" xfId="481"/>
    <cellStyle name="Normal 18 77" xfId="482"/>
    <cellStyle name="Normal 18 78" xfId="483"/>
    <cellStyle name="Normal 18 79" xfId="484"/>
    <cellStyle name="Normal 18 8" xfId="485"/>
    <cellStyle name="Normal 18 80" xfId="486"/>
    <cellStyle name="Normal 18 81" xfId="487"/>
    <cellStyle name="Normal 18 82" xfId="488"/>
    <cellStyle name="Normal 18 83" xfId="489"/>
    <cellStyle name="Normal 18 9" xfId="490"/>
    <cellStyle name="Normal 19" xfId="491"/>
    <cellStyle name="Normal 19 10" xfId="492"/>
    <cellStyle name="Normal 19 11" xfId="493"/>
    <cellStyle name="Normal 19 12" xfId="494"/>
    <cellStyle name="Normal 19 13" xfId="495"/>
    <cellStyle name="Normal 19 14" xfId="496"/>
    <cellStyle name="Normal 19 15" xfId="497"/>
    <cellStyle name="Normal 19 16" xfId="498"/>
    <cellStyle name="Normal 19 17" xfId="499"/>
    <cellStyle name="Normal 19 18" xfId="500"/>
    <cellStyle name="Normal 19 19" xfId="501"/>
    <cellStyle name="Normal 19 2" xfId="502"/>
    <cellStyle name="Normal 19 20" xfId="503"/>
    <cellStyle name="Normal 19 21" xfId="504"/>
    <cellStyle name="Normal 19 22" xfId="505"/>
    <cellStyle name="Normal 19 23" xfId="506"/>
    <cellStyle name="Normal 19 24" xfId="507"/>
    <cellStyle name="Normal 19 25" xfId="508"/>
    <cellStyle name="Normal 19 26" xfId="509"/>
    <cellStyle name="Normal 19 27" xfId="510"/>
    <cellStyle name="Normal 19 28" xfId="511"/>
    <cellStyle name="Normal 19 29" xfId="512"/>
    <cellStyle name="Normal 19 3" xfId="513"/>
    <cellStyle name="Normal 19 30" xfId="514"/>
    <cellStyle name="Normal 19 31" xfId="515"/>
    <cellStyle name="Normal 19 32" xfId="516"/>
    <cellStyle name="Normal 19 33" xfId="517"/>
    <cellStyle name="Normal 19 34" xfId="518"/>
    <cellStyle name="Normal 19 35" xfId="519"/>
    <cellStyle name="Normal 19 36" xfId="520"/>
    <cellStyle name="Normal 19 37" xfId="521"/>
    <cellStyle name="Normal 19 38" xfId="522"/>
    <cellStyle name="Normal 19 39" xfId="523"/>
    <cellStyle name="Normal 19 4" xfId="524"/>
    <cellStyle name="Normal 19 40" xfId="525"/>
    <cellStyle name="Normal 19 41" xfId="526"/>
    <cellStyle name="Normal 19 42" xfId="527"/>
    <cellStyle name="Normal 19 43" xfId="528"/>
    <cellStyle name="Normal 19 44" xfId="529"/>
    <cellStyle name="Normal 19 45" xfId="530"/>
    <cellStyle name="Normal 19 46" xfId="531"/>
    <cellStyle name="Normal 19 47" xfId="532"/>
    <cellStyle name="Normal 19 48" xfId="533"/>
    <cellStyle name="Normal 19 49" xfId="534"/>
    <cellStyle name="Normal 19 5" xfId="535"/>
    <cellStyle name="Normal 19 50" xfId="536"/>
    <cellStyle name="Normal 19 51" xfId="537"/>
    <cellStyle name="Normal 19 52" xfId="538"/>
    <cellStyle name="Normal 19 53" xfId="539"/>
    <cellStyle name="Normal 19 54" xfId="540"/>
    <cellStyle name="Normal 19 55" xfId="541"/>
    <cellStyle name="Normal 19 56" xfId="542"/>
    <cellStyle name="Normal 19 57" xfId="543"/>
    <cellStyle name="Normal 19 58" xfId="544"/>
    <cellStyle name="Normal 19 59" xfId="545"/>
    <cellStyle name="Normal 19 6" xfId="546"/>
    <cellStyle name="Normal 19 60" xfId="547"/>
    <cellStyle name="Normal 19 61" xfId="548"/>
    <cellStyle name="Normal 19 62" xfId="549"/>
    <cellStyle name="Normal 19 63" xfId="550"/>
    <cellStyle name="Normal 19 64" xfId="551"/>
    <cellStyle name="Normal 19 65" xfId="552"/>
    <cellStyle name="Normal 19 7" xfId="553"/>
    <cellStyle name="Normal 19 8" xfId="554"/>
    <cellStyle name="Normal 19 9" xfId="555"/>
    <cellStyle name="Normal 2" xfId="556"/>
    <cellStyle name="Normal 2 10" xfId="557"/>
    <cellStyle name="Normal 2 11" xfId="558"/>
    <cellStyle name="Normal 2 12" xfId="559"/>
    <cellStyle name="Normal 2 13" xfId="560"/>
    <cellStyle name="Normal 2 14" xfId="561"/>
    <cellStyle name="Normal 2 15" xfId="562"/>
    <cellStyle name="Normal 2 16" xfId="563"/>
    <cellStyle name="Normal 2 17" xfId="564"/>
    <cellStyle name="Normal 2 18" xfId="565"/>
    <cellStyle name="Normal 2 19" xfId="566"/>
    <cellStyle name="Normal 2 2" xfId="567"/>
    <cellStyle name="Normal 2 20" xfId="568"/>
    <cellStyle name="Normal 2 21" xfId="569"/>
    <cellStyle name="Normal 2 22" xfId="570"/>
    <cellStyle name="Normal 2 23" xfId="571"/>
    <cellStyle name="Normal 2 24" xfId="572"/>
    <cellStyle name="Normal 2 25" xfId="573"/>
    <cellStyle name="Normal 2 26" xfId="574"/>
    <cellStyle name="Normal 2 27" xfId="575"/>
    <cellStyle name="Normal 2 28" xfId="576"/>
    <cellStyle name="Normal 2 29" xfId="577"/>
    <cellStyle name="Normal 2 3" xfId="578"/>
    <cellStyle name="Normal 2 30" xfId="579"/>
    <cellStyle name="Normal 2 31" xfId="580"/>
    <cellStyle name="Normal 2 32" xfId="581"/>
    <cellStyle name="Normal 2 33" xfId="582"/>
    <cellStyle name="Normal 2 34" xfId="583"/>
    <cellStyle name="Normal 2 35" xfId="584"/>
    <cellStyle name="Normal 2 36" xfId="585"/>
    <cellStyle name="Normal 2 37" xfId="586"/>
    <cellStyle name="Normal 2 38" xfId="587"/>
    <cellStyle name="Normal 2 39" xfId="588"/>
    <cellStyle name="Normal 2 4" xfId="589"/>
    <cellStyle name="Normal 2 40" xfId="590"/>
    <cellStyle name="Normal 2 41" xfId="591"/>
    <cellStyle name="Normal 2 42" xfId="592"/>
    <cellStyle name="Normal 2 43" xfId="593"/>
    <cellStyle name="Normal 2 44" xfId="594"/>
    <cellStyle name="Normal 2 45" xfId="595"/>
    <cellStyle name="Normal 2 46" xfId="596"/>
    <cellStyle name="Normal 2 47" xfId="597"/>
    <cellStyle name="Normal 2 48" xfId="598"/>
    <cellStyle name="Normal 2 49" xfId="599"/>
    <cellStyle name="Normal 2 5" xfId="600"/>
    <cellStyle name="Normal 2 50" xfId="601"/>
    <cellStyle name="Normal 2 51" xfId="602"/>
    <cellStyle name="Normal 2 52" xfId="603"/>
    <cellStyle name="Normal 2 53" xfId="604"/>
    <cellStyle name="Normal 2 54" xfId="605"/>
    <cellStyle name="Normal 2 55" xfId="606"/>
    <cellStyle name="Normal 2 56" xfId="607"/>
    <cellStyle name="Normal 2 57" xfId="608"/>
    <cellStyle name="Normal 2 58" xfId="609"/>
    <cellStyle name="Normal 2 59" xfId="610"/>
    <cellStyle name="Normal 2 6" xfId="611"/>
    <cellStyle name="Normal 2 60" xfId="612"/>
    <cellStyle name="Normal 2 61" xfId="613"/>
    <cellStyle name="Normal 2 62" xfId="614"/>
    <cellStyle name="Normal 2 63" xfId="615"/>
    <cellStyle name="Normal 2 64" xfId="616"/>
    <cellStyle name="Normal 2 65" xfId="617"/>
    <cellStyle name="Normal 2 66" xfId="618"/>
    <cellStyle name="Normal 2 67" xfId="619"/>
    <cellStyle name="Normal 2 68" xfId="620"/>
    <cellStyle name="Normal 2 69" xfId="621"/>
    <cellStyle name="Normal 2 7" xfId="622"/>
    <cellStyle name="Normal 2 70" xfId="623"/>
    <cellStyle name="Normal 2 71" xfId="624"/>
    <cellStyle name="Normal 2 72" xfId="625"/>
    <cellStyle name="Normal 2 73" xfId="626"/>
    <cellStyle name="Normal 2 74" xfId="627"/>
    <cellStyle name="Normal 2 75" xfId="628"/>
    <cellStyle name="Normal 2 76" xfId="629"/>
    <cellStyle name="Normal 2 77" xfId="630"/>
    <cellStyle name="Normal 2 78" xfId="631"/>
    <cellStyle name="Normal 2 8" xfId="632"/>
    <cellStyle name="Normal 2 9" xfId="633"/>
    <cellStyle name="Normal 20" xfId="634"/>
    <cellStyle name="Normal 20 2" xfId="635"/>
    <cellStyle name="Normal 20 2 10" xfId="636"/>
    <cellStyle name="Normal 20 2 11" xfId="637"/>
    <cellStyle name="Normal 20 2 12" xfId="638"/>
    <cellStyle name="Normal 20 2 13" xfId="639"/>
    <cellStyle name="Normal 20 2 14" xfId="640"/>
    <cellStyle name="Normal 20 2 2" xfId="641"/>
    <cellStyle name="Normal 20 2 2 10" xfId="642"/>
    <cellStyle name="Normal 20 2 2 11" xfId="643"/>
    <cellStyle name="Normal 20 2 2 12" xfId="644"/>
    <cellStyle name="Normal 20 2 2 13" xfId="645"/>
    <cellStyle name="Normal 20 2 2 2" xfId="646"/>
    <cellStyle name="Normal 20 2 2 2 10" xfId="647"/>
    <cellStyle name="Normal 20 2 2 2 11" xfId="648"/>
    <cellStyle name="Normal 20 2 2 2 12" xfId="649"/>
    <cellStyle name="Normal 20 2 2 2 13" xfId="650"/>
    <cellStyle name="Normal 20 2 2 2 2" xfId="651"/>
    <cellStyle name="Normal 20 2 2 2 3" xfId="652"/>
    <cellStyle name="Normal 20 2 2 2 4" xfId="653"/>
    <cellStyle name="Normal 20 2 2 2 5" xfId="654"/>
    <cellStyle name="Normal 20 2 2 2 6" xfId="655"/>
    <cellStyle name="Normal 20 2 2 2 7" xfId="656"/>
    <cellStyle name="Normal 20 2 2 2 8" xfId="657"/>
    <cellStyle name="Normal 20 2 2 2 9" xfId="658"/>
    <cellStyle name="Normal 20 2 2 3" xfId="659"/>
    <cellStyle name="Normal 20 2 2 4" xfId="660"/>
    <cellStyle name="Normal 20 2 2 5" xfId="661"/>
    <cellStyle name="Normal 20 2 2 6" xfId="662"/>
    <cellStyle name="Normal 20 2 2 7" xfId="663"/>
    <cellStyle name="Normal 20 2 2 8" xfId="664"/>
    <cellStyle name="Normal 20 2 2 9" xfId="665"/>
    <cellStyle name="Normal 20 2 3" xfId="666"/>
    <cellStyle name="Normal 20 2 4" xfId="667"/>
    <cellStyle name="Normal 20 2 5" xfId="668"/>
    <cellStyle name="Normal 20 2 6" xfId="669"/>
    <cellStyle name="Normal 20 2 7" xfId="670"/>
    <cellStyle name="Normal 20 2 8" xfId="671"/>
    <cellStyle name="Normal 20 2 9" xfId="672"/>
    <cellStyle name="Normal 20 3" xfId="673"/>
    <cellStyle name="Normal 20 3 10" xfId="674"/>
    <cellStyle name="Normal 20 3 11" xfId="675"/>
    <cellStyle name="Normal 20 3 12" xfId="676"/>
    <cellStyle name="Normal 20 3 13" xfId="677"/>
    <cellStyle name="Normal 20 3 2" xfId="678"/>
    <cellStyle name="Normal 20 3 3" xfId="679"/>
    <cellStyle name="Normal 20 3 4" xfId="680"/>
    <cellStyle name="Normal 20 3 5" xfId="681"/>
    <cellStyle name="Normal 20 3 6" xfId="682"/>
    <cellStyle name="Normal 20 3 7" xfId="683"/>
    <cellStyle name="Normal 20 3 8" xfId="684"/>
    <cellStyle name="Normal 20 3 9" xfId="685"/>
    <cellStyle name="Normal 20 4" xfId="686"/>
    <cellStyle name="Normal 21" xfId="687"/>
    <cellStyle name="Normal 21 2" xfId="688"/>
    <cellStyle name="Normal 21 3" xfId="689"/>
    <cellStyle name="Normal 22" xfId="690"/>
    <cellStyle name="Normal 23" xfId="691"/>
    <cellStyle name="Normal 24" xfId="692"/>
    <cellStyle name="Normal 25" xfId="693"/>
    <cellStyle name="Normal 25 10" xfId="694"/>
    <cellStyle name="Normal 25 11" xfId="695"/>
    <cellStyle name="Normal 25 12" xfId="696"/>
    <cellStyle name="Normal 25 13" xfId="697"/>
    <cellStyle name="Normal 25 2" xfId="698"/>
    <cellStyle name="Normal 25 2 10" xfId="699"/>
    <cellStyle name="Normal 25 2 11" xfId="700"/>
    <cellStyle name="Normal 25 2 12" xfId="701"/>
    <cellStyle name="Normal 25 2 13" xfId="702"/>
    <cellStyle name="Normal 25 2 2" xfId="703"/>
    <cellStyle name="Normal 25 2 3" xfId="704"/>
    <cellStyle name="Normal 25 2 4" xfId="705"/>
    <cellStyle name="Normal 25 2 5" xfId="706"/>
    <cellStyle name="Normal 25 2 6" xfId="707"/>
    <cellStyle name="Normal 25 2 7" xfId="708"/>
    <cellStyle name="Normal 25 2 8" xfId="709"/>
    <cellStyle name="Normal 25 2 9" xfId="710"/>
    <cellStyle name="Normal 25 3" xfId="711"/>
    <cellStyle name="Normal 25 4" xfId="712"/>
    <cellStyle name="Normal 25 5" xfId="713"/>
    <cellStyle name="Normal 25 6" xfId="714"/>
    <cellStyle name="Normal 25 7" xfId="715"/>
    <cellStyle name="Normal 25 8" xfId="716"/>
    <cellStyle name="Normal 25 9" xfId="717"/>
    <cellStyle name="Normal 26" xfId="718"/>
    <cellStyle name="Normal 27" xfId="719"/>
    <cellStyle name="Normal 27 10" xfId="720"/>
    <cellStyle name="Normal 27 11" xfId="721"/>
    <cellStyle name="Normal 27 12" xfId="722"/>
    <cellStyle name="Normal 27 13" xfId="723"/>
    <cellStyle name="Normal 27 2" xfId="724"/>
    <cellStyle name="Normal 27 2 10" xfId="725"/>
    <cellStyle name="Normal 27 2 11" xfId="726"/>
    <cellStyle name="Normal 27 2 12" xfId="727"/>
    <cellStyle name="Normal 27 2 13" xfId="728"/>
    <cellStyle name="Normal 27 2 2" xfId="729"/>
    <cellStyle name="Normal 27 2 3" xfId="730"/>
    <cellStyle name="Normal 27 2 4" xfId="731"/>
    <cellStyle name="Normal 27 2 5" xfId="732"/>
    <cellStyle name="Normal 27 2 6" xfId="733"/>
    <cellStyle name="Normal 27 2 7" xfId="734"/>
    <cellStyle name="Normal 27 2 8" xfId="735"/>
    <cellStyle name="Normal 27 2 9" xfId="736"/>
    <cellStyle name="Normal 27 3" xfId="737"/>
    <cellStyle name="Normal 27 4" xfId="738"/>
    <cellStyle name="Normal 27 5" xfId="739"/>
    <cellStyle name="Normal 27 6" xfId="740"/>
    <cellStyle name="Normal 27 7" xfId="741"/>
    <cellStyle name="Normal 27 8" xfId="742"/>
    <cellStyle name="Normal 27 9" xfId="743"/>
    <cellStyle name="Normal 28" xfId="744"/>
    <cellStyle name="Normal 28 10" xfId="745"/>
    <cellStyle name="Normal 28 11" xfId="746"/>
    <cellStyle name="Normal 28 11 2" xfId="747"/>
    <cellStyle name="Normal 28 11 3" xfId="748"/>
    <cellStyle name="Normal 28 11 4" xfId="749"/>
    <cellStyle name="Normal 28 11 5" xfId="750"/>
    <cellStyle name="Normal 28 11 6" xfId="751"/>
    <cellStyle name="Normal 28 11 7" xfId="752"/>
    <cellStyle name="Normal 28 12" xfId="753"/>
    <cellStyle name="Normal 28 13" xfId="754"/>
    <cellStyle name="Normal 28 14" xfId="755"/>
    <cellStyle name="Normal 28 15" xfId="756"/>
    <cellStyle name="Normal 28 16" xfId="757"/>
    <cellStyle name="Normal 28 17" xfId="758"/>
    <cellStyle name="Normal 28 18" xfId="759"/>
    <cellStyle name="Normal 28 19" xfId="760"/>
    <cellStyle name="Normal 28 2" xfId="761"/>
    <cellStyle name="Normal 28 20" xfId="762"/>
    <cellStyle name="Normal 28 21" xfId="763"/>
    <cellStyle name="Normal 28 22" xfId="764"/>
    <cellStyle name="Normal 28 23" xfId="765"/>
    <cellStyle name="Normal 28 24" xfId="766"/>
    <cellStyle name="Normal 28 25" xfId="767"/>
    <cellStyle name="Normal 28 26" xfId="768"/>
    <cellStyle name="Normal 28 27" xfId="769"/>
    <cellStyle name="Normal 28 28" xfId="770"/>
    <cellStyle name="Normal 28 29" xfId="771"/>
    <cellStyle name="Normal 28 3" xfId="772"/>
    <cellStyle name="Normal 28 30" xfId="773"/>
    <cellStyle name="Normal 28 31" xfId="774"/>
    <cellStyle name="Normal 28 32" xfId="775"/>
    <cellStyle name="Normal 28 33" xfId="776"/>
    <cellStyle name="Normal 28 34" xfId="777"/>
    <cellStyle name="Normal 28 35" xfId="778"/>
    <cellStyle name="Normal 28 36" xfId="779"/>
    <cellStyle name="Normal 28 37" xfId="780"/>
    <cellStyle name="Normal 28 38" xfId="781"/>
    <cellStyle name="Normal 28 39" xfId="782"/>
    <cellStyle name="Normal 28 4" xfId="783"/>
    <cellStyle name="Normal 28 40" xfId="784"/>
    <cellStyle name="Normal 28 41" xfId="785"/>
    <cellStyle name="Normal 28 42" xfId="786"/>
    <cellStyle name="Normal 28 43" xfId="787"/>
    <cellStyle name="Normal 28 44" xfId="788"/>
    <cellStyle name="Normal 28 45" xfId="789"/>
    <cellStyle name="Normal 28 46" xfId="790"/>
    <cellStyle name="Normal 28 47" xfId="791"/>
    <cellStyle name="Normal 28 48" xfId="792"/>
    <cellStyle name="Normal 28 5" xfId="793"/>
    <cellStyle name="Normal 28 6" xfId="794"/>
    <cellStyle name="Normal 28 7" xfId="795"/>
    <cellStyle name="Normal 28 8" xfId="796"/>
    <cellStyle name="Normal 28 9" xfId="797"/>
    <cellStyle name="Normal 28 9 2" xfId="798"/>
    <cellStyle name="Normal 28 9 3" xfId="799"/>
    <cellStyle name="Normal 28 9 4" xfId="800"/>
    <cellStyle name="Normal 28 9 5" xfId="801"/>
    <cellStyle name="Normal 28 9 6" xfId="802"/>
    <cellStyle name="Normal 28 9 7" xfId="803"/>
    <cellStyle name="Normal 29" xfId="804"/>
    <cellStyle name="Normal 29 10" xfId="805"/>
    <cellStyle name="Normal 29 11" xfId="806"/>
    <cellStyle name="Normal 29 12" xfId="807"/>
    <cellStyle name="Normal 29 13" xfId="808"/>
    <cellStyle name="Normal 29 14" xfId="809"/>
    <cellStyle name="Normal 29 15" xfId="810"/>
    <cellStyle name="Normal 29 16" xfId="811"/>
    <cellStyle name="Normal 29 17" xfId="812"/>
    <cellStyle name="Normal 29 18" xfId="813"/>
    <cellStyle name="Normal 29 19" xfId="814"/>
    <cellStyle name="Normal 29 2" xfId="815"/>
    <cellStyle name="Normal 29 20" xfId="816"/>
    <cellStyle name="Normal 29 21" xfId="817"/>
    <cellStyle name="Normal 29 22" xfId="818"/>
    <cellStyle name="Normal 29 23" xfId="819"/>
    <cellStyle name="Normal 29 24" xfId="820"/>
    <cellStyle name="Normal 29 25" xfId="821"/>
    <cellStyle name="Normal 29 26" xfId="822"/>
    <cellStyle name="Normal 29 27" xfId="823"/>
    <cellStyle name="Normal 29 28" xfId="824"/>
    <cellStyle name="Normal 29 29" xfId="825"/>
    <cellStyle name="Normal 29 3" xfId="826"/>
    <cellStyle name="Normal 29 30" xfId="827"/>
    <cellStyle name="Normal 29 31" xfId="828"/>
    <cellStyle name="Normal 29 32" xfId="829"/>
    <cellStyle name="Normal 29 33" xfId="830"/>
    <cellStyle name="Normal 29 4" xfId="831"/>
    <cellStyle name="Normal 29 5" xfId="832"/>
    <cellStyle name="Normal 29 6" xfId="833"/>
    <cellStyle name="Normal 29 7" xfId="834"/>
    <cellStyle name="Normal 29 8" xfId="835"/>
    <cellStyle name="Normal 29 9" xfId="836"/>
    <cellStyle name="Normal 3" xfId="837"/>
    <cellStyle name="Normal 3 10" xfId="838"/>
    <cellStyle name="Normal 3 11" xfId="839"/>
    <cellStyle name="Normal 3 12" xfId="840"/>
    <cellStyle name="Normal 3 13" xfId="841"/>
    <cellStyle name="Normal 3 14" xfId="842"/>
    <cellStyle name="Normal 3 15" xfId="843"/>
    <cellStyle name="Normal 3 16" xfId="844"/>
    <cellStyle name="Normal 3 17" xfId="845"/>
    <cellStyle name="Normal 3 18" xfId="846"/>
    <cellStyle name="Normal 3 19" xfId="847"/>
    <cellStyle name="Normal 3 2" xfId="848"/>
    <cellStyle name="Normal 3 20" xfId="849"/>
    <cellStyle name="Normal 3 21" xfId="850"/>
    <cellStyle name="Normal 3 22" xfId="851"/>
    <cellStyle name="Normal 3 23" xfId="852"/>
    <cellStyle name="Normal 3 24" xfId="853"/>
    <cellStyle name="Normal 3 25" xfId="854"/>
    <cellStyle name="Normal 3 26" xfId="855"/>
    <cellStyle name="Normal 3 27" xfId="856"/>
    <cellStyle name="Normal 3 27 10" xfId="857"/>
    <cellStyle name="Normal 3 27 10 10" xfId="858"/>
    <cellStyle name="Normal 3 27 10 11" xfId="859"/>
    <cellStyle name="Normal 3 27 10 12" xfId="860"/>
    <cellStyle name="Normal 3 27 10 13" xfId="861"/>
    <cellStyle name="Normal 3 27 10 14" xfId="862"/>
    <cellStyle name="Normal 3 27 10 15" xfId="863"/>
    <cellStyle name="Normal 3 27 10 16" xfId="864"/>
    <cellStyle name="Normal 3 27 10 17" xfId="865"/>
    <cellStyle name="Normal 3 27 10 18" xfId="866"/>
    <cellStyle name="Normal 3 27 10 19" xfId="867"/>
    <cellStyle name="Normal 3 27 10 2" xfId="868"/>
    <cellStyle name="Normal 3 27 10 20" xfId="869"/>
    <cellStyle name="Normal 3 27 10 3" xfId="870"/>
    <cellStyle name="Normal 3 27 10 4" xfId="871"/>
    <cellStyle name="Normal 3 27 10 5" xfId="872"/>
    <cellStyle name="Normal 3 27 10 6" xfId="873"/>
    <cellStyle name="Normal 3 27 10 7" xfId="874"/>
    <cellStyle name="Normal 3 27 10 8" xfId="875"/>
    <cellStyle name="Normal 3 27 10 9" xfId="876"/>
    <cellStyle name="Normal 3 27 11" xfId="877"/>
    <cellStyle name="Normal 3 27 11 10" xfId="878"/>
    <cellStyle name="Normal 3 27 11 11" xfId="879"/>
    <cellStyle name="Normal 3 27 11 12" xfId="880"/>
    <cellStyle name="Normal 3 27 11 13" xfId="881"/>
    <cellStyle name="Normal 3 27 11 14" xfId="882"/>
    <cellStyle name="Normal 3 27 11 15" xfId="883"/>
    <cellStyle name="Normal 3 27 11 16" xfId="884"/>
    <cellStyle name="Normal 3 27 11 17" xfId="885"/>
    <cellStyle name="Normal 3 27 11 18" xfId="886"/>
    <cellStyle name="Normal 3 27 11 19" xfId="887"/>
    <cellStyle name="Normal 3 27 11 2" xfId="888"/>
    <cellStyle name="Normal 3 27 11 20" xfId="889"/>
    <cellStyle name="Normal 3 27 11 3" xfId="890"/>
    <cellStyle name="Normal 3 27 11 4" xfId="891"/>
    <cellStyle name="Normal 3 27 11 5" xfId="892"/>
    <cellStyle name="Normal 3 27 11 6" xfId="893"/>
    <cellStyle name="Normal 3 27 11 7" xfId="894"/>
    <cellStyle name="Normal 3 27 11 8" xfId="895"/>
    <cellStyle name="Normal 3 27 11 9" xfId="896"/>
    <cellStyle name="Normal 3 27 12" xfId="897"/>
    <cellStyle name="Normal 3 27 12 10" xfId="898"/>
    <cellStyle name="Normal 3 27 12 11" xfId="899"/>
    <cellStyle name="Normal 3 27 12 12" xfId="900"/>
    <cellStyle name="Normal 3 27 12 13" xfId="901"/>
    <cellStyle name="Normal 3 27 12 14" xfId="902"/>
    <cellStyle name="Normal 3 27 12 15" xfId="903"/>
    <cellStyle name="Normal 3 27 12 16" xfId="904"/>
    <cellStyle name="Normal 3 27 12 17" xfId="905"/>
    <cellStyle name="Normal 3 27 12 18" xfId="906"/>
    <cellStyle name="Normal 3 27 12 19" xfId="907"/>
    <cellStyle name="Normal 3 27 12 2" xfId="908"/>
    <cellStyle name="Normal 3 27 12 20" xfId="909"/>
    <cellStyle name="Normal 3 27 12 3" xfId="910"/>
    <cellStyle name="Normal 3 27 12 4" xfId="911"/>
    <cellStyle name="Normal 3 27 12 5" xfId="912"/>
    <cellStyle name="Normal 3 27 12 6" xfId="913"/>
    <cellStyle name="Normal 3 27 12 7" xfId="914"/>
    <cellStyle name="Normal 3 27 12 8" xfId="915"/>
    <cellStyle name="Normal 3 27 12 9" xfId="916"/>
    <cellStyle name="Normal 3 27 13" xfId="917"/>
    <cellStyle name="Normal 3 27 13 10" xfId="918"/>
    <cellStyle name="Normal 3 27 13 11" xfId="919"/>
    <cellStyle name="Normal 3 27 13 12" xfId="920"/>
    <cellStyle name="Normal 3 27 13 13" xfId="921"/>
    <cellStyle name="Normal 3 27 13 14" xfId="922"/>
    <cellStyle name="Normal 3 27 13 15" xfId="923"/>
    <cellStyle name="Normal 3 27 13 16" xfId="924"/>
    <cellStyle name="Normal 3 27 13 17" xfId="925"/>
    <cellStyle name="Normal 3 27 13 18" xfId="926"/>
    <cellStyle name="Normal 3 27 13 19" xfId="927"/>
    <cellStyle name="Normal 3 27 13 2" xfId="928"/>
    <cellStyle name="Normal 3 27 13 20" xfId="929"/>
    <cellStyle name="Normal 3 27 13 3" xfId="930"/>
    <cellStyle name="Normal 3 27 13 4" xfId="931"/>
    <cellStyle name="Normal 3 27 13 5" xfId="932"/>
    <cellStyle name="Normal 3 27 13 6" xfId="933"/>
    <cellStyle name="Normal 3 27 13 7" xfId="934"/>
    <cellStyle name="Normal 3 27 13 8" xfId="935"/>
    <cellStyle name="Normal 3 27 13 9" xfId="936"/>
    <cellStyle name="Normal 3 27 14" xfId="937"/>
    <cellStyle name="Normal 3 27 14 10" xfId="938"/>
    <cellStyle name="Normal 3 27 14 11" xfId="939"/>
    <cellStyle name="Normal 3 27 14 12" xfId="940"/>
    <cellStyle name="Normal 3 27 14 13" xfId="941"/>
    <cellStyle name="Normal 3 27 14 14" xfId="942"/>
    <cellStyle name="Normal 3 27 14 15" xfId="943"/>
    <cellStyle name="Normal 3 27 14 16" xfId="944"/>
    <cellStyle name="Normal 3 27 14 17" xfId="945"/>
    <cellStyle name="Normal 3 27 14 18" xfId="946"/>
    <cellStyle name="Normal 3 27 14 19" xfId="947"/>
    <cellStyle name="Normal 3 27 14 2" xfId="948"/>
    <cellStyle name="Normal 3 27 14 20" xfId="949"/>
    <cellStyle name="Normal 3 27 14 3" xfId="950"/>
    <cellStyle name="Normal 3 27 14 4" xfId="951"/>
    <cellStyle name="Normal 3 27 14 5" xfId="952"/>
    <cellStyle name="Normal 3 27 14 6" xfId="953"/>
    <cellStyle name="Normal 3 27 14 7" xfId="954"/>
    <cellStyle name="Normal 3 27 14 8" xfId="955"/>
    <cellStyle name="Normal 3 27 14 9" xfId="956"/>
    <cellStyle name="Normal 3 27 15" xfId="957"/>
    <cellStyle name="Normal 3 27 15 10" xfId="958"/>
    <cellStyle name="Normal 3 27 15 11" xfId="959"/>
    <cellStyle name="Normal 3 27 15 12" xfId="960"/>
    <cellStyle name="Normal 3 27 15 13" xfId="961"/>
    <cellStyle name="Normal 3 27 15 14" xfId="962"/>
    <cellStyle name="Normal 3 27 15 15" xfId="963"/>
    <cellStyle name="Normal 3 27 15 16" xfId="964"/>
    <cellStyle name="Normal 3 27 15 17" xfId="965"/>
    <cellStyle name="Normal 3 27 15 18" xfId="966"/>
    <cellStyle name="Normal 3 27 15 19" xfId="967"/>
    <cellStyle name="Normal 3 27 15 2" xfId="968"/>
    <cellStyle name="Normal 3 27 15 20" xfId="969"/>
    <cellStyle name="Normal 3 27 15 3" xfId="970"/>
    <cellStyle name="Normal 3 27 15 4" xfId="971"/>
    <cellStyle name="Normal 3 27 15 5" xfId="972"/>
    <cellStyle name="Normal 3 27 15 6" xfId="973"/>
    <cellStyle name="Normal 3 27 15 7" xfId="974"/>
    <cellStyle name="Normal 3 27 15 8" xfId="975"/>
    <cellStyle name="Normal 3 27 15 9" xfId="976"/>
    <cellStyle name="Normal 3 27 16" xfId="977"/>
    <cellStyle name="Normal 3 27 16 10" xfId="978"/>
    <cellStyle name="Normal 3 27 16 11" xfId="979"/>
    <cellStyle name="Normal 3 27 16 12" xfId="980"/>
    <cellStyle name="Normal 3 27 16 13" xfId="981"/>
    <cellStyle name="Normal 3 27 16 14" xfId="982"/>
    <cellStyle name="Normal 3 27 16 15" xfId="983"/>
    <cellStyle name="Normal 3 27 16 16" xfId="984"/>
    <cellStyle name="Normal 3 27 16 17" xfId="985"/>
    <cellStyle name="Normal 3 27 16 18" xfId="986"/>
    <cellStyle name="Normal 3 27 16 19" xfId="987"/>
    <cellStyle name="Normal 3 27 16 2" xfId="988"/>
    <cellStyle name="Normal 3 27 16 2 2" xfId="989"/>
    <cellStyle name="Normal 3 27 16 20" xfId="990"/>
    <cellStyle name="Normal 3 27 16 3" xfId="991"/>
    <cellStyle name="Normal 3 27 16 4" xfId="992"/>
    <cellStyle name="Normal 3 27 16 5" xfId="993"/>
    <cellStyle name="Normal 3 27 16 6" xfId="994"/>
    <cellStyle name="Normal 3 27 16 7" xfId="995"/>
    <cellStyle name="Normal 3 27 16 8" xfId="996"/>
    <cellStyle name="Normal 3 27 16 9" xfId="997"/>
    <cellStyle name="Normal 3 27 17" xfId="998"/>
    <cellStyle name="Normal 3 27 18" xfId="999"/>
    <cellStyle name="Normal 3 27 19" xfId="1000"/>
    <cellStyle name="Normal 3 27 2" xfId="1001"/>
    <cellStyle name="Normal 3 27 2 10" xfId="1002"/>
    <cellStyle name="Normal 3 27 2 11" xfId="1003"/>
    <cellStyle name="Normal 3 27 2 12" xfId="1004"/>
    <cellStyle name="Normal 3 27 2 13" xfId="1005"/>
    <cellStyle name="Normal 3 27 2 14" xfId="1006"/>
    <cellStyle name="Normal 3 27 2 15" xfId="1007"/>
    <cellStyle name="Normal 3 27 2 16" xfId="1008"/>
    <cellStyle name="Normal 3 27 2 17" xfId="1009"/>
    <cellStyle name="Normal 3 27 2 18" xfId="1010"/>
    <cellStyle name="Normal 3 27 2 19" xfId="1011"/>
    <cellStyle name="Normal 3 27 2 2" xfId="1012"/>
    <cellStyle name="Normal 3 27 2 20" xfId="1013"/>
    <cellStyle name="Normal 3 27 2 21" xfId="1014"/>
    <cellStyle name="Normal 3 27 2 22" xfId="1015"/>
    <cellStyle name="Normal 3 27 2 23" xfId="1016"/>
    <cellStyle name="Normal 3 27 2 24" xfId="1017"/>
    <cellStyle name="Normal 3 27 2 25" xfId="1018"/>
    <cellStyle name="Normal 3 27 2 26" xfId="1019"/>
    <cellStyle name="Normal 3 27 2 27" xfId="1020"/>
    <cellStyle name="Normal 3 27 2 28" xfId="1021"/>
    <cellStyle name="Normal 3 27 2 3" xfId="1022"/>
    <cellStyle name="Normal 3 27 2 4" xfId="1023"/>
    <cellStyle name="Normal 3 27 2 5" xfId="1024"/>
    <cellStyle name="Normal 3 27 2 6" xfId="1025"/>
    <cellStyle name="Normal 3 27 2 7" xfId="1026"/>
    <cellStyle name="Normal 3 27 2 8" xfId="1027"/>
    <cellStyle name="Normal 3 27 2 9" xfId="1028"/>
    <cellStyle name="Normal 3 27 20" xfId="1029"/>
    <cellStyle name="Normal 3 27 21" xfId="1030"/>
    <cellStyle name="Normal 3 27 22" xfId="1031"/>
    <cellStyle name="Normal 3 27 22 10" xfId="1032"/>
    <cellStyle name="Normal 3 27 22 11" xfId="1033"/>
    <cellStyle name="Normal 3 27 22 12" xfId="1034"/>
    <cellStyle name="Normal 3 27 22 13" xfId="1035"/>
    <cellStyle name="Normal 3 27 22 14" xfId="1036"/>
    <cellStyle name="Normal 3 27 22 15" xfId="1037"/>
    <cellStyle name="Normal 3 27 22 16" xfId="1038"/>
    <cellStyle name="Normal 3 27 22 17" xfId="1039"/>
    <cellStyle name="Normal 3 27 22 18" xfId="1040"/>
    <cellStyle name="Normal 3 27 22 2" xfId="1041"/>
    <cellStyle name="Normal 3 27 22 3" xfId="1042"/>
    <cellStyle name="Normal 3 27 22 4" xfId="1043"/>
    <cellStyle name="Normal 3 27 22 5" xfId="1044"/>
    <cellStyle name="Normal 3 27 22 6" xfId="1045"/>
    <cellStyle name="Normal 3 27 22 7" xfId="1046"/>
    <cellStyle name="Normal 3 27 22 8" xfId="1047"/>
    <cellStyle name="Normal 3 27 22 9" xfId="1048"/>
    <cellStyle name="Normal 3 27 23" xfId="1049"/>
    <cellStyle name="Normal 3 27 24" xfId="1050"/>
    <cellStyle name="Normal 3 27 25" xfId="1051"/>
    <cellStyle name="Normal 3 27 26" xfId="1052"/>
    <cellStyle name="Normal 3 27 27" xfId="1053"/>
    <cellStyle name="Normal 3 27 28" xfId="1054"/>
    <cellStyle name="Normal 3 27 29" xfId="1055"/>
    <cellStyle name="Normal 3 27 3" xfId="1056"/>
    <cellStyle name="Normal 3 27 3 10" xfId="1057"/>
    <cellStyle name="Normal 3 27 3 11" xfId="1058"/>
    <cellStyle name="Normal 3 27 3 12" xfId="1059"/>
    <cellStyle name="Normal 3 27 3 13" xfId="1060"/>
    <cellStyle name="Normal 3 27 3 14" xfId="1061"/>
    <cellStyle name="Normal 3 27 3 15" xfId="1062"/>
    <cellStyle name="Normal 3 27 3 16" xfId="1063"/>
    <cellStyle name="Normal 3 27 3 17" xfId="1064"/>
    <cellStyle name="Normal 3 27 3 18" xfId="1065"/>
    <cellStyle name="Normal 3 27 3 19" xfId="1066"/>
    <cellStyle name="Normal 3 27 3 2" xfId="1067"/>
    <cellStyle name="Normal 3 27 3 20" xfId="1068"/>
    <cellStyle name="Normal 3 27 3 21" xfId="1069"/>
    <cellStyle name="Normal 3 27 3 22" xfId="1070"/>
    <cellStyle name="Normal 3 27 3 23" xfId="1071"/>
    <cellStyle name="Normal 3 27 3 24" xfId="1072"/>
    <cellStyle name="Normal 3 27 3 25" xfId="1073"/>
    <cellStyle name="Normal 3 27 3 26" xfId="1074"/>
    <cellStyle name="Normal 3 27 3 27" xfId="1075"/>
    <cellStyle name="Normal 3 27 3 28" xfId="1076"/>
    <cellStyle name="Normal 3 27 3 3" xfId="1077"/>
    <cellStyle name="Normal 3 27 3 4" xfId="1078"/>
    <cellStyle name="Normal 3 27 3 5" xfId="1079"/>
    <cellStyle name="Normal 3 27 3 6" xfId="1080"/>
    <cellStyle name="Normal 3 27 3 7" xfId="1081"/>
    <cellStyle name="Normal 3 27 3 8" xfId="1082"/>
    <cellStyle name="Normal 3 27 3 9" xfId="1083"/>
    <cellStyle name="Normal 3 27 30" xfId="1084"/>
    <cellStyle name="Normal 3 27 31" xfId="1085"/>
    <cellStyle name="Normal 3 27 32" xfId="1086"/>
    <cellStyle name="Normal 3 27 33" xfId="1087"/>
    <cellStyle name="Normal 3 27 34" xfId="1088"/>
    <cellStyle name="Normal 3 27 35" xfId="1089"/>
    <cellStyle name="Normal 3 27 36" xfId="1090"/>
    <cellStyle name="Normal 3 27 37" xfId="1091"/>
    <cellStyle name="Normal 3 27 38" xfId="1092"/>
    <cellStyle name="Normal 3 27 39" xfId="1093"/>
    <cellStyle name="Normal 3 27 4" xfId="1094"/>
    <cellStyle name="Normal 3 27 4 10" xfId="1095"/>
    <cellStyle name="Normal 3 27 4 11" xfId="1096"/>
    <cellStyle name="Normal 3 27 4 12" xfId="1097"/>
    <cellStyle name="Normal 3 27 4 13" xfId="1098"/>
    <cellStyle name="Normal 3 27 4 14" xfId="1099"/>
    <cellStyle name="Normal 3 27 4 15" xfId="1100"/>
    <cellStyle name="Normal 3 27 4 16" xfId="1101"/>
    <cellStyle name="Normal 3 27 4 17" xfId="1102"/>
    <cellStyle name="Normal 3 27 4 18" xfId="1103"/>
    <cellStyle name="Normal 3 27 4 19" xfId="1104"/>
    <cellStyle name="Normal 3 27 4 2" xfId="1105"/>
    <cellStyle name="Normal 3 27 4 20" xfId="1106"/>
    <cellStyle name="Normal 3 27 4 21" xfId="1107"/>
    <cellStyle name="Normal 3 27 4 22" xfId="1108"/>
    <cellStyle name="Normal 3 27 4 23" xfId="1109"/>
    <cellStyle name="Normal 3 27 4 24" xfId="1110"/>
    <cellStyle name="Normal 3 27 4 25" xfId="1111"/>
    <cellStyle name="Normal 3 27 4 26" xfId="1112"/>
    <cellStyle name="Normal 3 27 4 27" xfId="1113"/>
    <cellStyle name="Normal 3 27 4 28" xfId="1114"/>
    <cellStyle name="Normal 3 27 4 3" xfId="1115"/>
    <cellStyle name="Normal 3 27 4 4" xfId="1116"/>
    <cellStyle name="Normal 3 27 4 5" xfId="1117"/>
    <cellStyle name="Normal 3 27 4 6" xfId="1118"/>
    <cellStyle name="Normal 3 27 4 7" xfId="1119"/>
    <cellStyle name="Normal 3 27 4 8" xfId="1120"/>
    <cellStyle name="Normal 3 27 4 9" xfId="1121"/>
    <cellStyle name="Normal 3 27 40" xfId="1122"/>
    <cellStyle name="Normal 3 27 41" xfId="1123"/>
    <cellStyle name="Normal 3 27 42" xfId="1124"/>
    <cellStyle name="Normal 3 27 43" xfId="1125"/>
    <cellStyle name="Normal 3 27 44" xfId="1126"/>
    <cellStyle name="Normal 3 27 45" xfId="1127"/>
    <cellStyle name="Normal 3 27 5" xfId="1128"/>
    <cellStyle name="Normal 3 27 5 10" xfId="1129"/>
    <cellStyle name="Normal 3 27 5 11" xfId="1130"/>
    <cellStyle name="Normal 3 27 5 12" xfId="1131"/>
    <cellStyle name="Normal 3 27 5 13" xfId="1132"/>
    <cellStyle name="Normal 3 27 5 14" xfId="1133"/>
    <cellStyle name="Normal 3 27 5 15" xfId="1134"/>
    <cellStyle name="Normal 3 27 5 16" xfId="1135"/>
    <cellStyle name="Normal 3 27 5 17" xfId="1136"/>
    <cellStyle name="Normal 3 27 5 18" xfId="1137"/>
    <cellStyle name="Normal 3 27 5 19" xfId="1138"/>
    <cellStyle name="Normal 3 27 5 2" xfId="1139"/>
    <cellStyle name="Normal 3 27 5 20" xfId="1140"/>
    <cellStyle name="Normal 3 27 5 21" xfId="1141"/>
    <cellStyle name="Normal 3 27 5 22" xfId="1142"/>
    <cellStyle name="Normal 3 27 5 23" xfId="1143"/>
    <cellStyle name="Normal 3 27 5 24" xfId="1144"/>
    <cellStyle name="Normal 3 27 5 25" xfId="1145"/>
    <cellStyle name="Normal 3 27 5 26" xfId="1146"/>
    <cellStyle name="Normal 3 27 5 27" xfId="1147"/>
    <cellStyle name="Normal 3 27 5 28" xfId="1148"/>
    <cellStyle name="Normal 3 27 5 3" xfId="1149"/>
    <cellStyle name="Normal 3 27 5 4" xfId="1150"/>
    <cellStyle name="Normal 3 27 5 5" xfId="1151"/>
    <cellStyle name="Normal 3 27 5 6" xfId="1152"/>
    <cellStyle name="Normal 3 27 5 7" xfId="1153"/>
    <cellStyle name="Normal 3 27 5 8" xfId="1154"/>
    <cellStyle name="Normal 3 27 5 9" xfId="1155"/>
    <cellStyle name="Normal 3 27 6" xfId="1156"/>
    <cellStyle name="Normal 3 27 6 10" xfId="1157"/>
    <cellStyle name="Normal 3 27 6 11" xfId="1158"/>
    <cellStyle name="Normal 3 27 6 12" xfId="1159"/>
    <cellStyle name="Normal 3 27 6 13" xfId="1160"/>
    <cellStyle name="Normal 3 27 6 14" xfId="1161"/>
    <cellStyle name="Normal 3 27 6 15" xfId="1162"/>
    <cellStyle name="Normal 3 27 6 16" xfId="1163"/>
    <cellStyle name="Normal 3 27 6 17" xfId="1164"/>
    <cellStyle name="Normal 3 27 6 18" xfId="1165"/>
    <cellStyle name="Normal 3 27 6 19" xfId="1166"/>
    <cellStyle name="Normal 3 27 6 2" xfId="1167"/>
    <cellStyle name="Normal 3 27 6 20" xfId="1168"/>
    <cellStyle name="Normal 3 27 6 21" xfId="1169"/>
    <cellStyle name="Normal 3 27 6 22" xfId="1170"/>
    <cellStyle name="Normal 3 27 6 23" xfId="1171"/>
    <cellStyle name="Normal 3 27 6 24" xfId="1172"/>
    <cellStyle name="Normal 3 27 6 25" xfId="1173"/>
    <cellStyle name="Normal 3 27 6 26" xfId="1174"/>
    <cellStyle name="Normal 3 27 6 27" xfId="1175"/>
    <cellStyle name="Normal 3 27 6 28" xfId="1176"/>
    <cellStyle name="Normal 3 27 6 3" xfId="1177"/>
    <cellStyle name="Normal 3 27 6 4" xfId="1178"/>
    <cellStyle name="Normal 3 27 6 5" xfId="1179"/>
    <cellStyle name="Normal 3 27 6 6" xfId="1180"/>
    <cellStyle name="Normal 3 27 6 7" xfId="1181"/>
    <cellStyle name="Normal 3 27 6 8" xfId="1182"/>
    <cellStyle name="Normal 3 27 6 9" xfId="1183"/>
    <cellStyle name="Normal 3 27 7" xfId="1184"/>
    <cellStyle name="Normal 3 27 7 10" xfId="1185"/>
    <cellStyle name="Normal 3 27 7 11" xfId="1186"/>
    <cellStyle name="Normal 3 27 7 12" xfId="1187"/>
    <cellStyle name="Normal 3 27 7 13" xfId="1188"/>
    <cellStyle name="Normal 3 27 7 14" xfId="1189"/>
    <cellStyle name="Normal 3 27 7 15" xfId="1190"/>
    <cellStyle name="Normal 3 27 7 16" xfId="1191"/>
    <cellStyle name="Normal 3 27 7 17" xfId="1192"/>
    <cellStyle name="Normal 3 27 7 18" xfId="1193"/>
    <cellStyle name="Normal 3 27 7 19" xfId="1194"/>
    <cellStyle name="Normal 3 27 7 2" xfId="1195"/>
    <cellStyle name="Normal 3 27 7 20" xfId="1196"/>
    <cellStyle name="Normal 3 27 7 21" xfId="1197"/>
    <cellStyle name="Normal 3 27 7 22" xfId="1198"/>
    <cellStyle name="Normal 3 27 7 23" xfId="1199"/>
    <cellStyle name="Normal 3 27 7 24" xfId="1200"/>
    <cellStyle name="Normal 3 27 7 25" xfId="1201"/>
    <cellStyle name="Normal 3 27 7 26" xfId="1202"/>
    <cellStyle name="Normal 3 27 7 27" xfId="1203"/>
    <cellStyle name="Normal 3 27 7 28" xfId="1204"/>
    <cellStyle name="Normal 3 27 7 3" xfId="1205"/>
    <cellStyle name="Normal 3 27 7 4" xfId="1206"/>
    <cellStyle name="Normal 3 27 7 5" xfId="1207"/>
    <cellStyle name="Normal 3 27 7 6" xfId="1208"/>
    <cellStyle name="Normal 3 27 7 7" xfId="1209"/>
    <cellStyle name="Normal 3 27 7 8" xfId="1210"/>
    <cellStyle name="Normal 3 27 7 9" xfId="1211"/>
    <cellStyle name="Normal 3 27 8" xfId="1212"/>
    <cellStyle name="Normal 3 27 8 10" xfId="1213"/>
    <cellStyle name="Normal 3 27 8 11" xfId="1214"/>
    <cellStyle name="Normal 3 27 8 12" xfId="1215"/>
    <cellStyle name="Normal 3 27 8 13" xfId="1216"/>
    <cellStyle name="Normal 3 27 8 14" xfId="1217"/>
    <cellStyle name="Normal 3 27 8 15" xfId="1218"/>
    <cellStyle name="Normal 3 27 8 16" xfId="1219"/>
    <cellStyle name="Normal 3 27 8 17" xfId="1220"/>
    <cellStyle name="Normal 3 27 8 18" xfId="1221"/>
    <cellStyle name="Normal 3 27 8 19" xfId="1222"/>
    <cellStyle name="Normal 3 27 8 2" xfId="1223"/>
    <cellStyle name="Normal 3 27 8 20" xfId="1224"/>
    <cellStyle name="Normal 3 27 8 3" xfId="1225"/>
    <cellStyle name="Normal 3 27 8 4" xfId="1226"/>
    <cellStyle name="Normal 3 27 8 5" xfId="1227"/>
    <cellStyle name="Normal 3 27 8 6" xfId="1228"/>
    <cellStyle name="Normal 3 27 8 7" xfId="1229"/>
    <cellStyle name="Normal 3 27 8 8" xfId="1230"/>
    <cellStyle name="Normal 3 27 8 9" xfId="1231"/>
    <cellStyle name="Normal 3 27 9" xfId="1232"/>
    <cellStyle name="Normal 3 27 9 10" xfId="1233"/>
    <cellStyle name="Normal 3 27 9 11" xfId="1234"/>
    <cellStyle name="Normal 3 27 9 12" xfId="1235"/>
    <cellStyle name="Normal 3 27 9 13" xfId="1236"/>
    <cellStyle name="Normal 3 27 9 14" xfId="1237"/>
    <cellStyle name="Normal 3 27 9 15" xfId="1238"/>
    <cellStyle name="Normal 3 27 9 16" xfId="1239"/>
    <cellStyle name="Normal 3 27 9 17" xfId="1240"/>
    <cellStyle name="Normal 3 27 9 18" xfId="1241"/>
    <cellStyle name="Normal 3 27 9 19" xfId="1242"/>
    <cellStyle name="Normal 3 27 9 2" xfId="1243"/>
    <cellStyle name="Normal 3 27 9 20" xfId="1244"/>
    <cellStyle name="Normal 3 27 9 3" xfId="1245"/>
    <cellStyle name="Normal 3 27 9 4" xfId="1246"/>
    <cellStyle name="Normal 3 27 9 5" xfId="1247"/>
    <cellStyle name="Normal 3 27 9 6" xfId="1248"/>
    <cellStyle name="Normal 3 27 9 7" xfId="1249"/>
    <cellStyle name="Normal 3 27 9 8" xfId="1250"/>
    <cellStyle name="Normal 3 27 9 9" xfId="1251"/>
    <cellStyle name="Normal 3 28" xfId="1252"/>
    <cellStyle name="Normal 3 29" xfId="1253"/>
    <cellStyle name="Normal 3 3" xfId="1254"/>
    <cellStyle name="Normal 3 30" xfId="1255"/>
    <cellStyle name="Normal 3 31" xfId="1256"/>
    <cellStyle name="Normal 3 32" xfId="1257"/>
    <cellStyle name="Normal 3 33" xfId="1258"/>
    <cellStyle name="Normal 3 34" xfId="1259"/>
    <cellStyle name="Normal 3 35" xfId="1260"/>
    <cellStyle name="Normal 3 36" xfId="1261"/>
    <cellStyle name="Normal 3 37" xfId="1262"/>
    <cellStyle name="Normal 3 38" xfId="1263"/>
    <cellStyle name="Normal 3 39" xfId="1264"/>
    <cellStyle name="Normal 3 4" xfId="1265"/>
    <cellStyle name="Normal 3 40" xfId="1266"/>
    <cellStyle name="Normal 3 41" xfId="1267"/>
    <cellStyle name="Normal 3 42" xfId="1268"/>
    <cellStyle name="Normal 3 43" xfId="1269"/>
    <cellStyle name="Normal 3 44" xfId="1270"/>
    <cellStyle name="Normal 3 45" xfId="1271"/>
    <cellStyle name="Normal 3 46" xfId="1272"/>
    <cellStyle name="Normal 3 47" xfId="1273"/>
    <cellStyle name="Normal 3 48" xfId="1274"/>
    <cellStyle name="Normal 3 49" xfId="1275"/>
    <cellStyle name="Normal 3 5" xfId="1276"/>
    <cellStyle name="Normal 3 50" xfId="1277"/>
    <cellStyle name="Normal 3 51" xfId="1278"/>
    <cellStyle name="Normal 3 52" xfId="1279"/>
    <cellStyle name="Normal 3 53" xfId="1280"/>
    <cellStyle name="Normal 3 54" xfId="1281"/>
    <cellStyle name="Normal 3 55" xfId="1282"/>
    <cellStyle name="Normal 3 56" xfId="1283"/>
    <cellStyle name="Normal 3 57" xfId="1284"/>
    <cellStyle name="Normal 3 58" xfId="1285"/>
    <cellStyle name="Normal 3 59" xfId="1286"/>
    <cellStyle name="Normal 3 6" xfId="1287"/>
    <cellStyle name="Normal 3 60" xfId="1288"/>
    <cellStyle name="Normal 3 61" xfId="1289"/>
    <cellStyle name="Normal 3 62" xfId="1290"/>
    <cellStyle name="Normal 3 63" xfId="1291"/>
    <cellStyle name="Normal 3 64" xfId="1292"/>
    <cellStyle name="Normal 3 65" xfId="1293"/>
    <cellStyle name="Normal 3 66" xfId="1294"/>
    <cellStyle name="Normal 3 67" xfId="1295"/>
    <cellStyle name="Normal 3 7" xfId="1296"/>
    <cellStyle name="Normal 3 8" xfId="1297"/>
    <cellStyle name="Normal 3 9" xfId="1298"/>
    <cellStyle name="Normal 30" xfId="1299"/>
    <cellStyle name="Normal 30 10" xfId="1300"/>
    <cellStyle name="Normal 30 11" xfId="1301"/>
    <cellStyle name="Normal 30 12" xfId="1302"/>
    <cellStyle name="Normal 30 13" xfId="1303"/>
    <cellStyle name="Normal 30 14" xfId="1304"/>
    <cellStyle name="Normal 30 15" xfId="1305"/>
    <cellStyle name="Normal 30 16" xfId="1306"/>
    <cellStyle name="Normal 30 17" xfId="1307"/>
    <cellStyle name="Normal 30 18" xfId="1308"/>
    <cellStyle name="Normal 30 19" xfId="1309"/>
    <cellStyle name="Normal 30 2" xfId="1310"/>
    <cellStyle name="Normal 30 20" xfId="1311"/>
    <cellStyle name="Normal 30 21" xfId="1312"/>
    <cellStyle name="Normal 30 22" xfId="1313"/>
    <cellStyle name="Normal 30 23" xfId="1314"/>
    <cellStyle name="Normal 30 24" xfId="1315"/>
    <cellStyle name="Normal 30 25" xfId="1316"/>
    <cellStyle name="Normal 30 26" xfId="1317"/>
    <cellStyle name="Normal 30 27" xfId="1318"/>
    <cellStyle name="Normal 30 28" xfId="1319"/>
    <cellStyle name="Normal 30 29" xfId="1320"/>
    <cellStyle name="Normal 30 3" xfId="1321"/>
    <cellStyle name="Normal 30 30" xfId="1322"/>
    <cellStyle name="Normal 30 31" xfId="1323"/>
    <cellStyle name="Normal 30 32" xfId="1324"/>
    <cellStyle name="Normal 30 33" xfId="1325"/>
    <cellStyle name="Normal 30 4" xfId="1326"/>
    <cellStyle name="Normal 30 5" xfId="1327"/>
    <cellStyle name="Normal 30 6" xfId="1328"/>
    <cellStyle name="Normal 30 7" xfId="1329"/>
    <cellStyle name="Normal 30 8" xfId="1330"/>
    <cellStyle name="Normal 30 9" xfId="1331"/>
    <cellStyle name="Normal 31" xfId="1332"/>
    <cellStyle name="Normal 31 10" xfId="1333"/>
    <cellStyle name="Normal 31 11" xfId="1334"/>
    <cellStyle name="Normal 31 12" xfId="1335"/>
    <cellStyle name="Normal 31 13" xfId="1336"/>
    <cellStyle name="Normal 31 14" xfId="1337"/>
    <cellStyle name="Normal 31 15" xfId="1338"/>
    <cellStyle name="Normal 31 16" xfId="1339"/>
    <cellStyle name="Normal 31 17" xfId="1340"/>
    <cellStyle name="Normal 31 18" xfId="1341"/>
    <cellStyle name="Normal 31 19" xfId="1342"/>
    <cellStyle name="Normal 31 2" xfId="1343"/>
    <cellStyle name="Normal 31 20" xfId="1344"/>
    <cellStyle name="Normal 31 21" xfId="1345"/>
    <cellStyle name="Normal 31 22" xfId="1346"/>
    <cellStyle name="Normal 31 23" xfId="1347"/>
    <cellStyle name="Normal 31 24" xfId="1348"/>
    <cellStyle name="Normal 31 25" xfId="1349"/>
    <cellStyle name="Normal 31 26" xfId="1350"/>
    <cellStyle name="Normal 31 27" xfId="1351"/>
    <cellStyle name="Normal 31 28" xfId="1352"/>
    <cellStyle name="Normal 31 29" xfId="1353"/>
    <cellStyle name="Normal 31 3" xfId="1354"/>
    <cellStyle name="Normal 31 30" xfId="1355"/>
    <cellStyle name="Normal 31 31" xfId="1356"/>
    <cellStyle name="Normal 31 32" xfId="1357"/>
    <cellStyle name="Normal 31 33" xfId="1358"/>
    <cellStyle name="Normal 31 34" xfId="1359"/>
    <cellStyle name="Normal 31 35" xfId="1360"/>
    <cellStyle name="Normal 31 36" xfId="1361"/>
    <cellStyle name="Normal 31 37" xfId="1362"/>
    <cellStyle name="Normal 31 38" xfId="1363"/>
    <cellStyle name="Normal 31 39" xfId="1364"/>
    <cellStyle name="Normal 31 4" xfId="1365"/>
    <cellStyle name="Normal 31 40" xfId="1366"/>
    <cellStyle name="Normal 31 41" xfId="1367"/>
    <cellStyle name="Normal 31 42" xfId="1368"/>
    <cellStyle name="Normal 31 43" xfId="1369"/>
    <cellStyle name="Normal 31 44" xfId="1370"/>
    <cellStyle name="Normal 31 45" xfId="1371"/>
    <cellStyle name="Normal 31 46" xfId="1372"/>
    <cellStyle name="Normal 31 5" xfId="1373"/>
    <cellStyle name="Normal 31 6" xfId="1374"/>
    <cellStyle name="Normal 31 7" xfId="1375"/>
    <cellStyle name="Normal 31 8" xfId="1376"/>
    <cellStyle name="Normal 31 9" xfId="1377"/>
    <cellStyle name="Normal 32" xfId="1378"/>
    <cellStyle name="Normal 32 10" xfId="1379"/>
    <cellStyle name="Normal 32 11" xfId="1380"/>
    <cellStyle name="Normal 32 12" xfId="1381"/>
    <cellStyle name="Normal 32 13" xfId="1382"/>
    <cellStyle name="Normal 32 14" xfId="1383"/>
    <cellStyle name="Normal 32 15" xfId="1384"/>
    <cellStyle name="Normal 32 16" xfId="1385"/>
    <cellStyle name="Normal 32 17" xfId="1386"/>
    <cellStyle name="Normal 32 18" xfId="1387"/>
    <cellStyle name="Normal 32 19" xfId="1388"/>
    <cellStyle name="Normal 32 2" xfId="1389"/>
    <cellStyle name="Normal 32 20" xfId="1390"/>
    <cellStyle name="Normal 32 21" xfId="1391"/>
    <cellStyle name="Normal 32 22" xfId="1392"/>
    <cellStyle name="Normal 32 23" xfId="1393"/>
    <cellStyle name="Normal 32 24" xfId="1394"/>
    <cellStyle name="Normal 32 25" xfId="1395"/>
    <cellStyle name="Normal 32 26" xfId="1396"/>
    <cellStyle name="Normal 32 27" xfId="1397"/>
    <cellStyle name="Normal 32 28" xfId="1398"/>
    <cellStyle name="Normal 32 29" xfId="1399"/>
    <cellStyle name="Normal 32 3" xfId="1400"/>
    <cellStyle name="Normal 32 30" xfId="1401"/>
    <cellStyle name="Normal 32 31" xfId="1402"/>
    <cellStyle name="Normal 32 32" xfId="1403"/>
    <cellStyle name="Normal 32 4" xfId="1404"/>
    <cellStyle name="Normal 32 5" xfId="1405"/>
    <cellStyle name="Normal 32 6" xfId="1406"/>
    <cellStyle name="Normal 32 7" xfId="1407"/>
    <cellStyle name="Normal 32 8" xfId="1408"/>
    <cellStyle name="Normal 32 9" xfId="1409"/>
    <cellStyle name="Normal 33 10" xfId="1410"/>
    <cellStyle name="Normal 33 11" xfId="1411"/>
    <cellStyle name="Normal 33 12" xfId="1412"/>
    <cellStyle name="Normal 33 13" xfId="1413"/>
    <cellStyle name="Normal 33 14" xfId="1414"/>
    <cellStyle name="Normal 33 15" xfId="1415"/>
    <cellStyle name="Normal 33 16" xfId="1416"/>
    <cellStyle name="Normal 33 17" xfId="1417"/>
    <cellStyle name="Normal 33 18" xfId="1418"/>
    <cellStyle name="Normal 33 19" xfId="1419"/>
    <cellStyle name="Normal 33 2" xfId="1420"/>
    <cellStyle name="Normal 33 20" xfId="1421"/>
    <cellStyle name="Normal 33 21" xfId="1422"/>
    <cellStyle name="Normal 33 22" xfId="1423"/>
    <cellStyle name="Normal 33 23" xfId="1424"/>
    <cellStyle name="Normal 33 24" xfId="1425"/>
    <cellStyle name="Normal 33 25" xfId="1426"/>
    <cellStyle name="Normal 33 26" xfId="1427"/>
    <cellStyle name="Normal 33 27" xfId="1428"/>
    <cellStyle name="Normal 33 28" xfId="1429"/>
    <cellStyle name="Normal 33 29" xfId="1430"/>
    <cellStyle name="Normal 33 3" xfId="1431"/>
    <cellStyle name="Normal 33 30" xfId="1432"/>
    <cellStyle name="Normal 33 31" xfId="1433"/>
    <cellStyle name="Normal 33 32" xfId="1434"/>
    <cellStyle name="Normal 33 4" xfId="1435"/>
    <cellStyle name="Normal 33 5" xfId="1436"/>
    <cellStyle name="Normal 33 6" xfId="1437"/>
    <cellStyle name="Normal 33 7" xfId="1438"/>
    <cellStyle name="Normal 33 8" xfId="1439"/>
    <cellStyle name="Normal 33 9" xfId="1440"/>
    <cellStyle name="Normal 34" xfId="1441"/>
    <cellStyle name="Normal 34 10" xfId="1442"/>
    <cellStyle name="Normal 34 11" xfId="1443"/>
    <cellStyle name="Normal 34 12" xfId="1444"/>
    <cellStyle name="Normal 34 13" xfId="1445"/>
    <cellStyle name="Normal 34 14" xfId="1446"/>
    <cellStyle name="Normal 34 15" xfId="1447"/>
    <cellStyle name="Normal 34 16" xfId="1448"/>
    <cellStyle name="Normal 34 17" xfId="1449"/>
    <cellStyle name="Normal 34 18" xfId="1450"/>
    <cellStyle name="Normal 34 19" xfId="1451"/>
    <cellStyle name="Normal 34 2" xfId="1452"/>
    <cellStyle name="Normal 34 20" xfId="1453"/>
    <cellStyle name="Normal 34 21" xfId="1454"/>
    <cellStyle name="Normal 34 22" xfId="1455"/>
    <cellStyle name="Normal 34 23" xfId="1456"/>
    <cellStyle name="Normal 34 24" xfId="1457"/>
    <cellStyle name="Normal 34 25" xfId="1458"/>
    <cellStyle name="Normal 34 26" xfId="1459"/>
    <cellStyle name="Normal 34 27" xfId="1460"/>
    <cellStyle name="Normal 34 28" xfId="1461"/>
    <cellStyle name="Normal 34 29" xfId="1462"/>
    <cellStyle name="Normal 34 3" xfId="1463"/>
    <cellStyle name="Normal 34 30" xfId="1464"/>
    <cellStyle name="Normal 34 31" xfId="1465"/>
    <cellStyle name="Normal 34 32" xfId="1466"/>
    <cellStyle name="Normal 34 33" xfId="1467"/>
    <cellStyle name="Normal 34 34" xfId="1468"/>
    <cellStyle name="Normal 34 35" xfId="1469"/>
    <cellStyle name="Normal 34 36" xfId="1470"/>
    <cellStyle name="Normal 34 37" xfId="1471"/>
    <cellStyle name="Normal 34 38" xfId="1472"/>
    <cellStyle name="Normal 34 39" xfId="1473"/>
    <cellStyle name="Normal 34 4" xfId="1474"/>
    <cellStyle name="Normal 34 40" xfId="1475"/>
    <cellStyle name="Normal 34 41" xfId="1476"/>
    <cellStyle name="Normal 34 42" xfId="1477"/>
    <cellStyle name="Normal 34 5" xfId="1478"/>
    <cellStyle name="Normal 34 6" xfId="1479"/>
    <cellStyle name="Normal 34 7" xfId="1480"/>
    <cellStyle name="Normal 34 8" xfId="1481"/>
    <cellStyle name="Normal 34 9" xfId="1482"/>
    <cellStyle name="Normal 35 10" xfId="1483"/>
    <cellStyle name="Normal 35 11" xfId="1484"/>
    <cellStyle name="Normal 35 12" xfId="1485"/>
    <cellStyle name="Normal 35 13" xfId="1486"/>
    <cellStyle name="Normal 35 14" xfId="1487"/>
    <cellStyle name="Normal 35 15" xfId="1488"/>
    <cellStyle name="Normal 35 16" xfId="1489"/>
    <cellStyle name="Normal 35 17" xfId="1490"/>
    <cellStyle name="Normal 35 18" xfId="1491"/>
    <cellStyle name="Normal 35 19" xfId="1492"/>
    <cellStyle name="Normal 35 2" xfId="1493"/>
    <cellStyle name="Normal 35 20" xfId="1494"/>
    <cellStyle name="Normal 35 21" xfId="1495"/>
    <cellStyle name="Normal 35 22" xfId="1496"/>
    <cellStyle name="Normal 35 23" xfId="1497"/>
    <cellStyle name="Normal 35 24" xfId="1498"/>
    <cellStyle name="Normal 35 25" xfId="1499"/>
    <cellStyle name="Normal 35 26" xfId="1500"/>
    <cellStyle name="Normal 35 27" xfId="1501"/>
    <cellStyle name="Normal 35 28" xfId="1502"/>
    <cellStyle name="Normal 35 29" xfId="1503"/>
    <cellStyle name="Normal 35 3" xfId="1504"/>
    <cellStyle name="Normal 35 30" xfId="1505"/>
    <cellStyle name="Normal 35 31" xfId="1506"/>
    <cellStyle name="Normal 35 32" xfId="1507"/>
    <cellStyle name="Normal 35 4" xfId="1508"/>
    <cellStyle name="Normal 35 5" xfId="1509"/>
    <cellStyle name="Normal 35 6" xfId="1510"/>
    <cellStyle name="Normal 35 7" xfId="1511"/>
    <cellStyle name="Normal 35 8" xfId="1512"/>
    <cellStyle name="Normal 35 9" xfId="1513"/>
    <cellStyle name="Normal 36 10" xfId="1514"/>
    <cellStyle name="Normal 36 11" xfId="1515"/>
    <cellStyle name="Normal 36 12" xfId="1516"/>
    <cellStyle name="Normal 36 13" xfId="1517"/>
    <cellStyle name="Normal 36 14" xfId="1518"/>
    <cellStyle name="Normal 36 15" xfId="1519"/>
    <cellStyle name="Normal 36 16" xfId="1520"/>
    <cellStyle name="Normal 36 17" xfId="1521"/>
    <cellStyle name="Normal 36 18" xfId="1522"/>
    <cellStyle name="Normal 36 19" xfId="1523"/>
    <cellStyle name="Normal 36 2" xfId="1524"/>
    <cellStyle name="Normal 36 20" xfId="1525"/>
    <cellStyle name="Normal 36 21" xfId="1526"/>
    <cellStyle name="Normal 36 22" xfId="1527"/>
    <cellStyle name="Normal 36 23" xfId="1528"/>
    <cellStyle name="Normal 36 24" xfId="1529"/>
    <cellStyle name="Normal 36 25" xfId="1530"/>
    <cellStyle name="Normal 36 26" xfId="1531"/>
    <cellStyle name="Normal 36 27" xfId="1532"/>
    <cellStyle name="Normal 36 28" xfId="1533"/>
    <cellStyle name="Normal 36 29" xfId="1534"/>
    <cellStyle name="Normal 36 3" xfId="1535"/>
    <cellStyle name="Normal 36 30" xfId="1536"/>
    <cellStyle name="Normal 36 31" xfId="1537"/>
    <cellStyle name="Normal 36 32" xfId="1538"/>
    <cellStyle name="Normal 36 33" xfId="1539"/>
    <cellStyle name="Normal 36 34" xfId="1540"/>
    <cellStyle name="Normal 36 35" xfId="1541"/>
    <cellStyle name="Normal 36 36" xfId="1542"/>
    <cellStyle name="Normal 36 37" xfId="1543"/>
    <cellStyle name="Normal 36 38" xfId="1544"/>
    <cellStyle name="Normal 36 39" xfId="1545"/>
    <cellStyle name="Normal 36 4" xfId="1546"/>
    <cellStyle name="Normal 36 40" xfId="1547"/>
    <cellStyle name="Normal 36 41" xfId="1548"/>
    <cellStyle name="Normal 36 42" xfId="1549"/>
    <cellStyle name="Normal 36 5" xfId="1550"/>
    <cellStyle name="Normal 36 6" xfId="1551"/>
    <cellStyle name="Normal 36 7" xfId="1552"/>
    <cellStyle name="Normal 36 8" xfId="1553"/>
    <cellStyle name="Normal 36 9" xfId="1554"/>
    <cellStyle name="Normal 37 10" xfId="1555"/>
    <cellStyle name="Normal 37 11" xfId="1556"/>
    <cellStyle name="Normal 37 12" xfId="1557"/>
    <cellStyle name="Normal 37 13" xfId="1558"/>
    <cellStyle name="Normal 37 14" xfId="1559"/>
    <cellStyle name="Normal 37 15" xfId="1560"/>
    <cellStyle name="Normal 37 16" xfId="1561"/>
    <cellStyle name="Normal 37 17" xfId="1562"/>
    <cellStyle name="Normal 37 18" xfId="1563"/>
    <cellStyle name="Normal 37 19" xfId="1564"/>
    <cellStyle name="Normal 37 2" xfId="1565"/>
    <cellStyle name="Normal 37 20" xfId="1566"/>
    <cellStyle name="Normal 37 21" xfId="1567"/>
    <cellStyle name="Normal 37 22" xfId="1568"/>
    <cellStyle name="Normal 37 23" xfId="1569"/>
    <cellStyle name="Normal 37 24" xfId="1570"/>
    <cellStyle name="Normal 37 25" xfId="1571"/>
    <cellStyle name="Normal 37 26" xfId="1572"/>
    <cellStyle name="Normal 37 27" xfId="1573"/>
    <cellStyle name="Normal 37 28" xfId="1574"/>
    <cellStyle name="Normal 37 29" xfId="1575"/>
    <cellStyle name="Normal 37 3" xfId="1576"/>
    <cellStyle name="Normal 37 30" xfId="1577"/>
    <cellStyle name="Normal 37 31" xfId="1578"/>
    <cellStyle name="Normal 37 32" xfId="1579"/>
    <cellStyle name="Normal 37 33" xfId="1580"/>
    <cellStyle name="Normal 37 4" xfId="1581"/>
    <cellStyle name="Normal 37 5" xfId="1582"/>
    <cellStyle name="Normal 37 6" xfId="1583"/>
    <cellStyle name="Normal 37 7" xfId="1584"/>
    <cellStyle name="Normal 37 8" xfId="1585"/>
    <cellStyle name="Normal 37 9" xfId="1586"/>
    <cellStyle name="Normal 38 10" xfId="1587"/>
    <cellStyle name="Normal 38 11" xfId="1588"/>
    <cellStyle name="Normal 38 12" xfId="1589"/>
    <cellStyle name="Normal 38 13" xfId="1590"/>
    <cellStyle name="Normal 38 14" xfId="1591"/>
    <cellStyle name="Normal 38 15" xfId="1592"/>
    <cellStyle name="Normal 38 16" xfId="1593"/>
    <cellStyle name="Normal 38 17" xfId="1594"/>
    <cellStyle name="Normal 38 18" xfId="1595"/>
    <cellStyle name="Normal 38 19" xfId="1596"/>
    <cellStyle name="Normal 38 2" xfId="1597"/>
    <cellStyle name="Normal 38 20" xfId="1598"/>
    <cellStyle name="Normal 38 21" xfId="1599"/>
    <cellStyle name="Normal 38 22" xfId="1600"/>
    <cellStyle name="Normal 38 23" xfId="1601"/>
    <cellStyle name="Normal 38 24" xfId="1602"/>
    <cellStyle name="Normal 38 25" xfId="1603"/>
    <cellStyle name="Normal 38 26" xfId="1604"/>
    <cellStyle name="Normal 38 27" xfId="1605"/>
    <cellStyle name="Normal 38 28" xfId="1606"/>
    <cellStyle name="Normal 38 29" xfId="1607"/>
    <cellStyle name="Normal 38 3" xfId="1608"/>
    <cellStyle name="Normal 38 30" xfId="1609"/>
    <cellStyle name="Normal 38 31" xfId="1610"/>
    <cellStyle name="Normal 38 32" xfId="1611"/>
    <cellStyle name="Normal 38 33" xfId="1612"/>
    <cellStyle name="Normal 38 34" xfId="1613"/>
    <cellStyle name="Normal 38 35" xfId="1614"/>
    <cellStyle name="Normal 38 36" xfId="1615"/>
    <cellStyle name="Normal 38 37" xfId="1616"/>
    <cellStyle name="Normal 38 38" xfId="1617"/>
    <cellStyle name="Normal 38 39" xfId="1618"/>
    <cellStyle name="Normal 38 4" xfId="1619"/>
    <cellStyle name="Normal 38 40" xfId="1620"/>
    <cellStyle name="Normal 38 41" xfId="1621"/>
    <cellStyle name="Normal 38 42" xfId="1622"/>
    <cellStyle name="Normal 38 5" xfId="1623"/>
    <cellStyle name="Normal 38 6" xfId="1624"/>
    <cellStyle name="Normal 38 7" xfId="1625"/>
    <cellStyle name="Normal 38 8" xfId="1626"/>
    <cellStyle name="Normal 38 9" xfId="1627"/>
    <cellStyle name="Normal 39 10" xfId="1628"/>
    <cellStyle name="Normal 39 11" xfId="1629"/>
    <cellStyle name="Normal 39 12" xfId="1630"/>
    <cellStyle name="Normal 39 13" xfId="1631"/>
    <cellStyle name="Normal 39 14" xfId="1632"/>
    <cellStyle name="Normal 39 15" xfId="1633"/>
    <cellStyle name="Normal 39 16" xfId="1634"/>
    <cellStyle name="Normal 39 17" xfId="1635"/>
    <cellStyle name="Normal 39 18" xfId="1636"/>
    <cellStyle name="Normal 39 19" xfId="1637"/>
    <cellStyle name="Normal 39 2" xfId="1638"/>
    <cellStyle name="Normal 39 20" xfId="1639"/>
    <cellStyle name="Normal 39 21" xfId="1640"/>
    <cellStyle name="Normal 39 22" xfId="1641"/>
    <cellStyle name="Normal 39 23" xfId="1642"/>
    <cellStyle name="Normal 39 24" xfId="1643"/>
    <cellStyle name="Normal 39 25" xfId="1644"/>
    <cellStyle name="Normal 39 26" xfId="1645"/>
    <cellStyle name="Normal 39 27" xfId="1646"/>
    <cellStyle name="Normal 39 28" xfId="1647"/>
    <cellStyle name="Normal 39 29" xfId="1648"/>
    <cellStyle name="Normal 39 3" xfId="1649"/>
    <cellStyle name="Normal 39 30" xfId="1650"/>
    <cellStyle name="Normal 39 31" xfId="1651"/>
    <cellStyle name="Normal 39 32" xfId="1652"/>
    <cellStyle name="Normal 39 4" xfId="1653"/>
    <cellStyle name="Normal 39 5" xfId="1654"/>
    <cellStyle name="Normal 39 6" xfId="1655"/>
    <cellStyle name="Normal 39 7" xfId="1656"/>
    <cellStyle name="Normal 39 8" xfId="1657"/>
    <cellStyle name="Normal 39 9" xfId="1658"/>
    <cellStyle name="Normal 4" xfId="1659"/>
    <cellStyle name="Normal 4 10" xfId="1660"/>
    <cellStyle name="Normal 4 11" xfId="1661"/>
    <cellStyle name="Normal 4 12" xfId="1662"/>
    <cellStyle name="Normal 4 13" xfId="1663"/>
    <cellStyle name="Normal 4 14" xfId="1664"/>
    <cellStyle name="Normal 4 15" xfId="1665"/>
    <cellStyle name="Normal 4 16" xfId="1666"/>
    <cellStyle name="Normal 4 17" xfId="1667"/>
    <cellStyle name="Normal 4 18" xfId="1668"/>
    <cellStyle name="Normal 4 19" xfId="1669"/>
    <cellStyle name="Normal 4 2" xfId="1670"/>
    <cellStyle name="Normal 4 20" xfId="1671"/>
    <cellStyle name="Normal 4 21" xfId="1672"/>
    <cellStyle name="Normal 4 22" xfId="1673"/>
    <cellStyle name="Normal 4 23" xfId="1674"/>
    <cellStyle name="Normal 4 24" xfId="1675"/>
    <cellStyle name="Normal 4 25" xfId="1676"/>
    <cellStyle name="Normal 4 26" xfId="1677"/>
    <cellStyle name="Normal 4 27" xfId="1678"/>
    <cellStyle name="Normal 4 28" xfId="1679"/>
    <cellStyle name="Normal 4 29" xfId="1680"/>
    <cellStyle name="Normal 4 3" xfId="1681"/>
    <cellStyle name="Normal 4 30" xfId="1682"/>
    <cellStyle name="Normal 4 31" xfId="1683"/>
    <cellStyle name="Normal 4 32" xfId="1684"/>
    <cellStyle name="Normal 4 33" xfId="1685"/>
    <cellStyle name="Normal 4 34" xfId="1686"/>
    <cellStyle name="Normal 4 35" xfId="1687"/>
    <cellStyle name="Normal 4 36" xfId="1688"/>
    <cellStyle name="Normal 4 37" xfId="1689"/>
    <cellStyle name="Normal 4 38" xfId="1690"/>
    <cellStyle name="Normal 4 39" xfId="1691"/>
    <cellStyle name="Normal 4 4" xfId="1692"/>
    <cellStyle name="Normal 4 40" xfId="1693"/>
    <cellStyle name="Normal 4 41" xfId="1694"/>
    <cellStyle name="Normal 4 42" xfId="1695"/>
    <cellStyle name="Normal 4 43" xfId="1696"/>
    <cellStyle name="Normal 4 44" xfId="1697"/>
    <cellStyle name="Normal 4 45" xfId="1698"/>
    <cellStyle name="Normal 4 46" xfId="1699"/>
    <cellStyle name="Normal 4 47" xfId="1700"/>
    <cellStyle name="Normal 4 48" xfId="1701"/>
    <cellStyle name="Normal 4 49" xfId="1702"/>
    <cellStyle name="Normal 4 5" xfId="1703"/>
    <cellStyle name="Normal 4 50" xfId="1704"/>
    <cellStyle name="Normal 4 51" xfId="1705"/>
    <cellStyle name="Normal 4 52" xfId="1706"/>
    <cellStyle name="Normal 4 53" xfId="1707"/>
    <cellStyle name="Normal 4 54" xfId="1708"/>
    <cellStyle name="Normal 4 55" xfId="1709"/>
    <cellStyle name="Normal 4 56" xfId="1710"/>
    <cellStyle name="Normal 4 57" xfId="1711"/>
    <cellStyle name="Normal 4 58" xfId="1712"/>
    <cellStyle name="Normal 4 59" xfId="1713"/>
    <cellStyle name="Normal 4 6" xfId="1714"/>
    <cellStyle name="Normal 4 60" xfId="1715"/>
    <cellStyle name="Normal 4 61" xfId="1716"/>
    <cellStyle name="Normal 4 62" xfId="1717"/>
    <cellStyle name="Normal 4 63" xfId="1718"/>
    <cellStyle name="Normal 4 64" xfId="1719"/>
    <cellStyle name="Normal 4 65" xfId="1720"/>
    <cellStyle name="Normal 4 66" xfId="1721"/>
    <cellStyle name="Normal 4 67" xfId="1722"/>
    <cellStyle name="Normal 4 68" xfId="1723"/>
    <cellStyle name="Normal 4 69" xfId="1724"/>
    <cellStyle name="Normal 4 7" xfId="1725"/>
    <cellStyle name="Normal 4 70" xfId="1726"/>
    <cellStyle name="Normal 4 71" xfId="1727"/>
    <cellStyle name="Normal 4 72" xfId="1728"/>
    <cellStyle name="Normal 4 73" xfId="1729"/>
    <cellStyle name="Normal 4 74" xfId="1730"/>
    <cellStyle name="Normal 4 75" xfId="1731"/>
    <cellStyle name="Normal 4 76" xfId="1732"/>
    <cellStyle name="Normal 4 77" xfId="1733"/>
    <cellStyle name="Normal 4 78" xfId="1734"/>
    <cellStyle name="Normal 4 8" xfId="1735"/>
    <cellStyle name="Normal 4 9" xfId="1736"/>
    <cellStyle name="Normal 40 10" xfId="1737"/>
    <cellStyle name="Normal 40 11" xfId="1738"/>
    <cellStyle name="Normal 40 12" xfId="1739"/>
    <cellStyle name="Normal 40 13" xfId="1740"/>
    <cellStyle name="Normal 40 14" xfId="1741"/>
    <cellStyle name="Normal 40 15" xfId="1742"/>
    <cellStyle name="Normal 40 16" xfId="1743"/>
    <cellStyle name="Normal 40 17" xfId="1744"/>
    <cellStyle name="Normal 40 18" xfId="1745"/>
    <cellStyle name="Normal 40 19" xfId="1746"/>
    <cellStyle name="Normal 40 2" xfId="1747"/>
    <cellStyle name="Normal 40 20" xfId="1748"/>
    <cellStyle name="Normal 40 21" xfId="1749"/>
    <cellStyle name="Normal 40 22" xfId="1750"/>
    <cellStyle name="Normal 40 23" xfId="1751"/>
    <cellStyle name="Normal 40 24" xfId="1752"/>
    <cellStyle name="Normal 40 25" xfId="1753"/>
    <cellStyle name="Normal 40 26" xfId="1754"/>
    <cellStyle name="Normal 40 27" xfId="1755"/>
    <cellStyle name="Normal 40 28" xfId="1756"/>
    <cellStyle name="Normal 40 29" xfId="1757"/>
    <cellStyle name="Normal 40 3" xfId="1758"/>
    <cellStyle name="Normal 40 30" xfId="1759"/>
    <cellStyle name="Normal 40 31" xfId="1760"/>
    <cellStyle name="Normal 40 32" xfId="1761"/>
    <cellStyle name="Normal 40 33" xfId="1762"/>
    <cellStyle name="Normal 40 34" xfId="1763"/>
    <cellStyle name="Normal 40 4" xfId="1764"/>
    <cellStyle name="Normal 40 5" xfId="1765"/>
    <cellStyle name="Normal 40 6" xfId="1766"/>
    <cellStyle name="Normal 40 7" xfId="1767"/>
    <cellStyle name="Normal 40 8" xfId="1768"/>
    <cellStyle name="Normal 40 9" xfId="1769"/>
    <cellStyle name="Normal 41 10" xfId="1770"/>
    <cellStyle name="Normal 41 11" xfId="1771"/>
    <cellStyle name="Normal 41 12" xfId="1772"/>
    <cellStyle name="Normal 41 13" xfId="1773"/>
    <cellStyle name="Normal 41 14" xfId="1774"/>
    <cellStyle name="Normal 41 15" xfId="1775"/>
    <cellStyle name="Normal 41 16" xfId="1776"/>
    <cellStyle name="Normal 41 17" xfId="1777"/>
    <cellStyle name="Normal 41 18" xfId="1778"/>
    <cellStyle name="Normal 41 19" xfId="1779"/>
    <cellStyle name="Normal 41 2" xfId="1780"/>
    <cellStyle name="Normal 41 20" xfId="1781"/>
    <cellStyle name="Normal 41 21" xfId="1782"/>
    <cellStyle name="Normal 41 22" xfId="1783"/>
    <cellStyle name="Normal 41 23" xfId="1784"/>
    <cellStyle name="Normal 41 24" xfId="1785"/>
    <cellStyle name="Normal 41 25" xfId="1786"/>
    <cellStyle name="Normal 41 26" xfId="1787"/>
    <cellStyle name="Normal 41 27" xfId="1788"/>
    <cellStyle name="Normal 41 28" xfId="1789"/>
    <cellStyle name="Normal 41 29" xfId="1790"/>
    <cellStyle name="Normal 41 3" xfId="1791"/>
    <cellStyle name="Normal 41 30" xfId="1792"/>
    <cellStyle name="Normal 41 31" xfId="1793"/>
    <cellStyle name="Normal 41 32" xfId="1794"/>
    <cellStyle name="Normal 41 33" xfId="1795"/>
    <cellStyle name="Normal 41 34" xfId="1796"/>
    <cellStyle name="Normal 41 35" xfId="1797"/>
    <cellStyle name="Normal 41 36" xfId="1798"/>
    <cellStyle name="Normal 41 37" xfId="1799"/>
    <cellStyle name="Normal 41 38" xfId="1800"/>
    <cellStyle name="Normal 41 39" xfId="1801"/>
    <cellStyle name="Normal 41 4" xfId="1802"/>
    <cellStyle name="Normal 41 40" xfId="1803"/>
    <cellStyle name="Normal 41 41" xfId="1804"/>
    <cellStyle name="Normal 41 42" xfId="1805"/>
    <cellStyle name="Normal 41 5" xfId="1806"/>
    <cellStyle name="Normal 41 6" xfId="1807"/>
    <cellStyle name="Normal 41 7" xfId="1808"/>
    <cellStyle name="Normal 41 8" xfId="1809"/>
    <cellStyle name="Normal 41 9" xfId="1810"/>
    <cellStyle name="Normal 42" xfId="1811"/>
    <cellStyle name="Normal 42 10" xfId="1812"/>
    <cellStyle name="Normal 42 11" xfId="1813"/>
    <cellStyle name="Normal 42 12" xfId="1814"/>
    <cellStyle name="Normal 42 13" xfId="1815"/>
    <cellStyle name="Normal 42 14" xfId="1816"/>
    <cellStyle name="Normal 42 15" xfId="1817"/>
    <cellStyle name="Normal 42 16" xfId="1818"/>
    <cellStyle name="Normal 42 17" xfId="1819"/>
    <cellStyle name="Normal 42 18" xfId="1820"/>
    <cellStyle name="Normal 42 19" xfId="1821"/>
    <cellStyle name="Normal 42 2" xfId="1822"/>
    <cellStyle name="Normal 42 20" xfId="1823"/>
    <cellStyle name="Normal 42 21" xfId="1824"/>
    <cellStyle name="Normal 42 22" xfId="1825"/>
    <cellStyle name="Normal 42 23" xfId="1826"/>
    <cellStyle name="Normal 42 24" xfId="1827"/>
    <cellStyle name="Normal 42 25" xfId="1828"/>
    <cellStyle name="Normal 42 26" xfId="1829"/>
    <cellStyle name="Normal 42 27" xfId="1830"/>
    <cellStyle name="Normal 42 28" xfId="1831"/>
    <cellStyle name="Normal 42 29" xfId="1832"/>
    <cellStyle name="Normal 42 3" xfId="1833"/>
    <cellStyle name="Normal 42 30" xfId="1834"/>
    <cellStyle name="Normal 42 31" xfId="1835"/>
    <cellStyle name="Normal 42 32" xfId="1836"/>
    <cellStyle name="Normal 42 33" xfId="1837"/>
    <cellStyle name="Normal 42 34" xfId="1838"/>
    <cellStyle name="Normal 42 35" xfId="1839"/>
    <cellStyle name="Normal 42 36" xfId="1840"/>
    <cellStyle name="Normal 42 37" xfId="1841"/>
    <cellStyle name="Normal 42 38" xfId="1842"/>
    <cellStyle name="Normal 42 39" xfId="1843"/>
    <cellStyle name="Normal 42 4" xfId="1844"/>
    <cellStyle name="Normal 42 40" xfId="1845"/>
    <cellStyle name="Normal 42 41" xfId="1846"/>
    <cellStyle name="Normal 42 42" xfId="1847"/>
    <cellStyle name="Normal 42 43" xfId="1848"/>
    <cellStyle name="Normal 42 44" xfId="1849"/>
    <cellStyle name="Normal 42 45" xfId="1850"/>
    <cellStyle name="Normal 42 5" xfId="1851"/>
    <cellStyle name="Normal 42 6" xfId="1852"/>
    <cellStyle name="Normal 42 7" xfId="1853"/>
    <cellStyle name="Normal 42 8" xfId="1854"/>
    <cellStyle name="Normal 42 9" xfId="1855"/>
    <cellStyle name="Normal 43" xfId="1856"/>
    <cellStyle name="Normal 43 10" xfId="1857"/>
    <cellStyle name="Normal 43 11" xfId="1858"/>
    <cellStyle name="Normal 43 12" xfId="1859"/>
    <cellStyle name="Normal 43 13" xfId="1860"/>
    <cellStyle name="Normal 43 14" xfId="1861"/>
    <cellStyle name="Normal 43 15" xfId="1862"/>
    <cellStyle name="Normal 43 16" xfId="1863"/>
    <cellStyle name="Normal 43 17" xfId="1864"/>
    <cellStyle name="Normal 43 18" xfId="1865"/>
    <cellStyle name="Normal 43 19" xfId="1866"/>
    <cellStyle name="Normal 43 2" xfId="1867"/>
    <cellStyle name="Normal 43 20" xfId="1868"/>
    <cellStyle name="Normal 43 21" xfId="1869"/>
    <cellStyle name="Normal 43 22" xfId="1870"/>
    <cellStyle name="Normal 43 23" xfId="1871"/>
    <cellStyle name="Normal 43 24" xfId="1872"/>
    <cellStyle name="Normal 43 25" xfId="1873"/>
    <cellStyle name="Normal 43 26" xfId="1874"/>
    <cellStyle name="Normal 43 27" xfId="1875"/>
    <cellStyle name="Normal 43 28" xfId="1876"/>
    <cellStyle name="Normal 43 29" xfId="1877"/>
    <cellStyle name="Normal 43 3" xfId="1878"/>
    <cellStyle name="Normal 43 30" xfId="1879"/>
    <cellStyle name="Normal 43 31" xfId="1880"/>
    <cellStyle name="Normal 43 32" xfId="1881"/>
    <cellStyle name="Normal 43 33" xfId="1882"/>
    <cellStyle name="Normal 43 34" xfId="1883"/>
    <cellStyle name="Normal 43 35" xfId="1884"/>
    <cellStyle name="Normal 43 36" xfId="1885"/>
    <cellStyle name="Normal 43 37" xfId="1886"/>
    <cellStyle name="Normal 43 38" xfId="1887"/>
    <cellStyle name="Normal 43 39" xfId="1888"/>
    <cellStyle name="Normal 43 4" xfId="1889"/>
    <cellStyle name="Normal 43 40" xfId="1890"/>
    <cellStyle name="Normal 43 41" xfId="1891"/>
    <cellStyle name="Normal 43 42" xfId="1892"/>
    <cellStyle name="Normal 43 43" xfId="1893"/>
    <cellStyle name="Normal 43 5" xfId="1894"/>
    <cellStyle name="Normal 43 6" xfId="1895"/>
    <cellStyle name="Normal 43 7" xfId="1896"/>
    <cellStyle name="Normal 43 8" xfId="1897"/>
    <cellStyle name="Normal 43 9" xfId="1898"/>
    <cellStyle name="Normal 44 10" xfId="1899"/>
    <cellStyle name="Normal 44 11" xfId="1900"/>
    <cellStyle name="Normal 44 12" xfId="1901"/>
    <cellStyle name="Normal 44 13" xfId="1902"/>
    <cellStyle name="Normal 44 14" xfId="1903"/>
    <cellStyle name="Normal 44 15" xfId="1904"/>
    <cellStyle name="Normal 44 16" xfId="1905"/>
    <cellStyle name="Normal 44 17" xfId="1906"/>
    <cellStyle name="Normal 44 18" xfId="1907"/>
    <cellStyle name="Normal 44 19" xfId="1908"/>
    <cellStyle name="Normal 44 2" xfId="1909"/>
    <cellStyle name="Normal 44 20" xfId="1910"/>
    <cellStyle name="Normal 44 21" xfId="1911"/>
    <cellStyle name="Normal 44 22" xfId="1912"/>
    <cellStyle name="Normal 44 23" xfId="1913"/>
    <cellStyle name="Normal 44 24" xfId="1914"/>
    <cellStyle name="Normal 44 25" xfId="1915"/>
    <cellStyle name="Normal 44 26" xfId="1916"/>
    <cellStyle name="Normal 44 27" xfId="1917"/>
    <cellStyle name="Normal 44 28" xfId="1918"/>
    <cellStyle name="Normal 44 29" xfId="1919"/>
    <cellStyle name="Normal 44 3" xfId="1920"/>
    <cellStyle name="Normal 44 30" xfId="1921"/>
    <cellStyle name="Normal 44 31" xfId="1922"/>
    <cellStyle name="Normal 44 32" xfId="1923"/>
    <cellStyle name="Normal 44 33" xfId="1924"/>
    <cellStyle name="Normal 44 34" xfId="1925"/>
    <cellStyle name="Normal 44 35" xfId="1926"/>
    <cellStyle name="Normal 44 36" xfId="1927"/>
    <cellStyle name="Normal 44 37" xfId="1928"/>
    <cellStyle name="Normal 44 38" xfId="1929"/>
    <cellStyle name="Normal 44 39" xfId="1930"/>
    <cellStyle name="Normal 44 4" xfId="1931"/>
    <cellStyle name="Normal 44 40" xfId="1932"/>
    <cellStyle name="Normal 44 41" xfId="1933"/>
    <cellStyle name="Normal 44 42" xfId="1934"/>
    <cellStyle name="Normal 44 5" xfId="1935"/>
    <cellStyle name="Normal 44 6" xfId="1936"/>
    <cellStyle name="Normal 44 7" xfId="1937"/>
    <cellStyle name="Normal 44 8" xfId="1938"/>
    <cellStyle name="Normal 44 9" xfId="1939"/>
    <cellStyle name="Normal 45" xfId="1940"/>
    <cellStyle name="Normal 46 10" xfId="1941"/>
    <cellStyle name="Normal 46 11" xfId="1942"/>
    <cellStyle name="Normal 46 12" xfId="1943"/>
    <cellStyle name="Normal 46 13" xfId="1944"/>
    <cellStyle name="Normal 46 14" xfId="1945"/>
    <cellStyle name="Normal 46 15" xfId="1946"/>
    <cellStyle name="Normal 46 16" xfId="1947"/>
    <cellStyle name="Normal 46 17" xfId="1948"/>
    <cellStyle name="Normal 46 18" xfId="1949"/>
    <cellStyle name="Normal 46 19" xfId="1950"/>
    <cellStyle name="Normal 46 2" xfId="1951"/>
    <cellStyle name="Normal 46 20" xfId="1952"/>
    <cellStyle name="Normal 46 21" xfId="1953"/>
    <cellStyle name="Normal 46 22" xfId="1954"/>
    <cellStyle name="Normal 46 23" xfId="1955"/>
    <cellStyle name="Normal 46 3" xfId="1956"/>
    <cellStyle name="Normal 46 4" xfId="1957"/>
    <cellStyle name="Normal 46 5" xfId="1958"/>
    <cellStyle name="Normal 46 6" xfId="1959"/>
    <cellStyle name="Normal 46 7" xfId="1960"/>
    <cellStyle name="Normal 46 8" xfId="1961"/>
    <cellStyle name="Normal 46 9" xfId="1962"/>
    <cellStyle name="Normal 47" xfId="1963"/>
    <cellStyle name="Normal 48" xfId="1964"/>
    <cellStyle name="Normal 49" xfId="1965"/>
    <cellStyle name="Normal 5" xfId="1966"/>
    <cellStyle name="Normal 5 10" xfId="1967"/>
    <cellStyle name="Normal 5 11" xfId="1968"/>
    <cellStyle name="Normal 5 12" xfId="1969"/>
    <cellStyle name="Normal 5 13" xfId="1970"/>
    <cellStyle name="Normal 5 14" xfId="1971"/>
    <cellStyle name="Normal 5 15" xfId="1972"/>
    <cellStyle name="Normal 5 16" xfId="1973"/>
    <cellStyle name="Normal 5 17" xfId="1974"/>
    <cellStyle name="Normal 5 18" xfId="1975"/>
    <cellStyle name="Normal 5 19" xfId="1976"/>
    <cellStyle name="Normal 5 2" xfId="1977"/>
    <cellStyle name="Normal 5 20" xfId="1978"/>
    <cellStyle name="Normal 5 21" xfId="1979"/>
    <cellStyle name="Normal 5 22" xfId="1980"/>
    <cellStyle name="Normal 5 23" xfId="1981"/>
    <cellStyle name="Normal 5 24" xfId="1982"/>
    <cellStyle name="Normal 5 25" xfId="1983"/>
    <cellStyle name="Normal 5 26" xfId="1984"/>
    <cellStyle name="Normal 5 27" xfId="1985"/>
    <cellStyle name="Normal 5 28" xfId="1986"/>
    <cellStyle name="Normal 5 29" xfId="1987"/>
    <cellStyle name="Normal 5 3" xfId="1988"/>
    <cellStyle name="Normal 5 30" xfId="1989"/>
    <cellStyle name="Normal 5 31" xfId="1990"/>
    <cellStyle name="Normal 5 32" xfId="1991"/>
    <cellStyle name="Normal 5 33" xfId="1992"/>
    <cellStyle name="Normal 5 34" xfId="1993"/>
    <cellStyle name="Normal 5 35" xfId="1994"/>
    <cellStyle name="Normal 5 4" xfId="1995"/>
    <cellStyle name="Normal 5 5" xfId="1996"/>
    <cellStyle name="Normal 5 6" xfId="1997"/>
    <cellStyle name="Normal 5 7" xfId="1998"/>
    <cellStyle name="Normal 5 8" xfId="1999"/>
    <cellStyle name="Normal 5 9" xfId="2000"/>
    <cellStyle name="Normal 50" xfId="2001"/>
    <cellStyle name="Normal 51" xfId="2002"/>
    <cellStyle name="Normal 52" xfId="2003"/>
    <cellStyle name="Normal 53 10" xfId="2004"/>
    <cellStyle name="Normal 53 11" xfId="2005"/>
    <cellStyle name="Normal 53 12" xfId="2006"/>
    <cellStyle name="Normal 53 13" xfId="2007"/>
    <cellStyle name="Normal 53 14" xfId="2008"/>
    <cellStyle name="Normal 53 15" xfId="2009"/>
    <cellStyle name="Normal 53 16" xfId="2010"/>
    <cellStyle name="Normal 53 17" xfId="2011"/>
    <cellStyle name="Normal 53 18" xfId="2012"/>
    <cellStyle name="Normal 53 19" xfId="2013"/>
    <cellStyle name="Normal 53 2" xfId="2014"/>
    <cellStyle name="Normal 53 20" xfId="2015"/>
    <cellStyle name="Normal 53 21" xfId="2016"/>
    <cellStyle name="Normal 53 22" xfId="2017"/>
    <cellStyle name="Normal 53 23" xfId="2018"/>
    <cellStyle name="Normal 53 3" xfId="2019"/>
    <cellStyle name="Normal 53 4" xfId="2020"/>
    <cellStyle name="Normal 53 5" xfId="2021"/>
    <cellStyle name="Normal 53 6" xfId="2022"/>
    <cellStyle name="Normal 53 7" xfId="2023"/>
    <cellStyle name="Normal 53 8" xfId="2024"/>
    <cellStyle name="Normal 53 9" xfId="2025"/>
    <cellStyle name="Normal 54" xfId="2026"/>
    <cellStyle name="Normal 55" xfId="2027"/>
    <cellStyle name="Normal 56" xfId="2028"/>
    <cellStyle name="Normal 57" xfId="2029"/>
    <cellStyle name="Normal 58" xfId="2030"/>
    <cellStyle name="Normal 59" xfId="2031"/>
    <cellStyle name="Normal 6" xfId="1"/>
    <cellStyle name="Normal 6 10" xfId="2032"/>
    <cellStyle name="Normal 6 11" xfId="2033"/>
    <cellStyle name="Normal 6 12" xfId="2034"/>
    <cellStyle name="Normal 6 13" xfId="2035"/>
    <cellStyle name="Normal 6 14" xfId="2036"/>
    <cellStyle name="Normal 6 15" xfId="2037"/>
    <cellStyle name="Normal 6 16" xfId="2038"/>
    <cellStyle name="Normal 6 17" xfId="2039"/>
    <cellStyle name="Normal 6 18" xfId="2040"/>
    <cellStyle name="Normal 6 19" xfId="2041"/>
    <cellStyle name="Normal 6 2" xfId="2042"/>
    <cellStyle name="Normal 6 20" xfId="2043"/>
    <cellStyle name="Normal 6 21" xfId="2044"/>
    <cellStyle name="Normal 6 22" xfId="2045"/>
    <cellStyle name="Normal 6 23" xfId="2046"/>
    <cellStyle name="Normal 6 24" xfId="2047"/>
    <cellStyle name="Normal 6 25" xfId="2048"/>
    <cellStyle name="Normal 6 26" xfId="2049"/>
    <cellStyle name="Normal 6 27" xfId="2050"/>
    <cellStyle name="Normal 6 28" xfId="2051"/>
    <cellStyle name="Normal 6 29" xfId="2052"/>
    <cellStyle name="Normal 6 3" xfId="2053"/>
    <cellStyle name="Normal 6 30" xfId="2054"/>
    <cellStyle name="Normal 6 31" xfId="2055"/>
    <cellStyle name="Normal 6 32" xfId="2056"/>
    <cellStyle name="Normal 6 33" xfId="2057"/>
    <cellStyle name="Normal 6 34" xfId="2058"/>
    <cellStyle name="Normal 6 35" xfId="2059"/>
    <cellStyle name="Normal 6 36" xfId="2060"/>
    <cellStyle name="Normal 6 37" xfId="2061"/>
    <cellStyle name="Normal 6 38" xfId="2062"/>
    <cellStyle name="Normal 6 39" xfId="2063"/>
    <cellStyle name="Normal 6 4" xfId="2064"/>
    <cellStyle name="Normal 6 40" xfId="2065"/>
    <cellStyle name="Normal 6 41" xfId="2066"/>
    <cellStyle name="Normal 6 42" xfId="2067"/>
    <cellStyle name="Normal 6 5" xfId="2068"/>
    <cellStyle name="Normal 6 6" xfId="2069"/>
    <cellStyle name="Normal 6 7" xfId="2070"/>
    <cellStyle name="Normal 6 8" xfId="2071"/>
    <cellStyle name="Normal 6 9" xfId="2072"/>
    <cellStyle name="Normal 60" xfId="2073"/>
    <cellStyle name="Normal 61" xfId="2074"/>
    <cellStyle name="Normal 62" xfId="2075"/>
    <cellStyle name="Normal 63" xfId="2076"/>
    <cellStyle name="Normal 64" xfId="2077"/>
    <cellStyle name="Normal 65" xfId="2078"/>
    <cellStyle name="Normal 66 10" xfId="2079"/>
    <cellStyle name="Normal 66 11" xfId="2080"/>
    <cellStyle name="Normal 66 12" xfId="2081"/>
    <cellStyle name="Normal 66 13" xfId="2082"/>
    <cellStyle name="Normal 66 14" xfId="2083"/>
    <cellStyle name="Normal 66 15" xfId="2084"/>
    <cellStyle name="Normal 66 16" xfId="2085"/>
    <cellStyle name="Normal 66 17" xfId="2086"/>
    <cellStyle name="Normal 66 18" xfId="2087"/>
    <cellStyle name="Normal 66 19" xfId="2088"/>
    <cellStyle name="Normal 66 2" xfId="2089"/>
    <cellStyle name="Normal 66 20" xfId="2090"/>
    <cellStyle name="Normal 66 21" xfId="2091"/>
    <cellStyle name="Normal 66 22" xfId="2092"/>
    <cellStyle name="Normal 66 23" xfId="2093"/>
    <cellStyle name="Normal 66 24" xfId="2094"/>
    <cellStyle name="Normal 66 25" xfId="2095"/>
    <cellStyle name="Normal 66 3" xfId="2096"/>
    <cellStyle name="Normal 66 4" xfId="2097"/>
    <cellStyle name="Normal 66 5" xfId="2098"/>
    <cellStyle name="Normal 66 6" xfId="2099"/>
    <cellStyle name="Normal 66 7" xfId="2100"/>
    <cellStyle name="Normal 66 8" xfId="2101"/>
    <cellStyle name="Normal 66 9" xfId="2102"/>
    <cellStyle name="Normal 67 10" xfId="2103"/>
    <cellStyle name="Normal 67 11" xfId="2104"/>
    <cellStyle name="Normal 67 12" xfId="2105"/>
    <cellStyle name="Normal 67 13" xfId="2106"/>
    <cellStyle name="Normal 67 14" xfId="2107"/>
    <cellStyle name="Normal 67 15" xfId="2108"/>
    <cellStyle name="Normal 67 16" xfId="2109"/>
    <cellStyle name="Normal 67 17" xfId="2110"/>
    <cellStyle name="Normal 67 18" xfId="2111"/>
    <cellStyle name="Normal 67 19" xfId="2112"/>
    <cellStyle name="Normal 67 2" xfId="2113"/>
    <cellStyle name="Normal 67 20" xfId="2114"/>
    <cellStyle name="Normal 67 21" xfId="2115"/>
    <cellStyle name="Normal 67 22" xfId="2116"/>
    <cellStyle name="Normal 67 23" xfId="2117"/>
    <cellStyle name="Normal 67 24" xfId="2118"/>
    <cellStyle name="Normal 67 25" xfId="2119"/>
    <cellStyle name="Normal 67 3" xfId="2120"/>
    <cellStyle name="Normal 67 4" xfId="2121"/>
    <cellStyle name="Normal 67 5" xfId="2122"/>
    <cellStyle name="Normal 67 6" xfId="2123"/>
    <cellStyle name="Normal 67 7" xfId="2124"/>
    <cellStyle name="Normal 67 8" xfId="2125"/>
    <cellStyle name="Normal 67 9" xfId="2126"/>
    <cellStyle name="Normal 68 10" xfId="2127"/>
    <cellStyle name="Normal 68 11" xfId="2128"/>
    <cellStyle name="Normal 68 12" xfId="2129"/>
    <cellStyle name="Normal 68 13" xfId="2130"/>
    <cellStyle name="Normal 68 14" xfId="2131"/>
    <cellStyle name="Normal 68 15" xfId="2132"/>
    <cellStyle name="Normal 68 16" xfId="2133"/>
    <cellStyle name="Normal 68 17" xfId="2134"/>
    <cellStyle name="Normal 68 18" xfId="2135"/>
    <cellStyle name="Normal 68 19" xfId="2136"/>
    <cellStyle name="Normal 68 2" xfId="2137"/>
    <cellStyle name="Normal 68 20" xfId="2138"/>
    <cellStyle name="Normal 68 21" xfId="2139"/>
    <cellStyle name="Normal 68 22" xfId="2140"/>
    <cellStyle name="Normal 68 23" xfId="2141"/>
    <cellStyle name="Normal 68 24" xfId="2142"/>
    <cellStyle name="Normal 68 25" xfId="2143"/>
    <cellStyle name="Normal 68 3" xfId="2144"/>
    <cellStyle name="Normal 68 4" xfId="2145"/>
    <cellStyle name="Normal 68 5" xfId="2146"/>
    <cellStyle name="Normal 68 6" xfId="2147"/>
    <cellStyle name="Normal 68 7" xfId="2148"/>
    <cellStyle name="Normal 68 8" xfId="2149"/>
    <cellStyle name="Normal 68 9" xfId="2150"/>
    <cellStyle name="Normal 69 10" xfId="2151"/>
    <cellStyle name="Normal 69 11" xfId="2152"/>
    <cellStyle name="Normal 69 12" xfId="2153"/>
    <cellStyle name="Normal 69 13" xfId="2154"/>
    <cellStyle name="Normal 69 14" xfId="2155"/>
    <cellStyle name="Normal 69 15" xfId="2156"/>
    <cellStyle name="Normal 69 16" xfId="2157"/>
    <cellStyle name="Normal 69 17" xfId="2158"/>
    <cellStyle name="Normal 69 18" xfId="2159"/>
    <cellStyle name="Normal 69 19" xfId="2160"/>
    <cellStyle name="Normal 69 2" xfId="2161"/>
    <cellStyle name="Normal 69 20" xfId="2162"/>
    <cellStyle name="Normal 69 21" xfId="2163"/>
    <cellStyle name="Normal 69 22" xfId="2164"/>
    <cellStyle name="Normal 69 23" xfId="2165"/>
    <cellStyle name="Normal 69 24" xfId="2166"/>
    <cellStyle name="Normal 69 25" xfId="2167"/>
    <cellStyle name="Normal 69 3" xfId="2168"/>
    <cellStyle name="Normal 69 4" xfId="2169"/>
    <cellStyle name="Normal 69 5" xfId="2170"/>
    <cellStyle name="Normal 69 6" xfId="2171"/>
    <cellStyle name="Normal 69 7" xfId="2172"/>
    <cellStyle name="Normal 69 8" xfId="2173"/>
    <cellStyle name="Normal 69 9" xfId="2174"/>
    <cellStyle name="Normal 7" xfId="3002"/>
    <cellStyle name="Normal 7 10" xfId="2175"/>
    <cellStyle name="Normal 7 11" xfId="2176"/>
    <cellStyle name="Normal 7 12" xfId="2177"/>
    <cellStyle name="Normal 7 13" xfId="2178"/>
    <cellStyle name="Normal 7 14" xfId="2179"/>
    <cellStyle name="Normal 7 15" xfId="2180"/>
    <cellStyle name="Normal 7 16" xfId="2181"/>
    <cellStyle name="Normal 7 17" xfId="2182"/>
    <cellStyle name="Normal 7 18" xfId="2183"/>
    <cellStyle name="Normal 7 19" xfId="2184"/>
    <cellStyle name="Normal 7 2" xfId="2185"/>
    <cellStyle name="Normal 7 20" xfId="2186"/>
    <cellStyle name="Normal 7 21" xfId="2187"/>
    <cellStyle name="Normal 7 22" xfId="2188"/>
    <cellStyle name="Normal 7 23" xfId="2189"/>
    <cellStyle name="Normal 7 24" xfId="2190"/>
    <cellStyle name="Normal 7 25" xfId="2191"/>
    <cellStyle name="Normal 7 26" xfId="2192"/>
    <cellStyle name="Normal 7 27" xfId="2193"/>
    <cellStyle name="Normal 7 28" xfId="2194"/>
    <cellStyle name="Normal 7 29" xfId="2195"/>
    <cellStyle name="Normal 7 3" xfId="2196"/>
    <cellStyle name="Normal 7 30" xfId="2197"/>
    <cellStyle name="Normal 7 31" xfId="2198"/>
    <cellStyle name="Normal 7 32" xfId="2199"/>
    <cellStyle name="Normal 7 33" xfId="2200"/>
    <cellStyle name="Normal 7 34" xfId="2201"/>
    <cellStyle name="Normal 7 35" xfId="2202"/>
    <cellStyle name="Normal 7 36" xfId="2203"/>
    <cellStyle name="Normal 7 37" xfId="2204"/>
    <cellStyle name="Normal 7 38" xfId="2205"/>
    <cellStyle name="Normal 7 39" xfId="2206"/>
    <cellStyle name="Normal 7 4" xfId="2207"/>
    <cellStyle name="Normal 7 40" xfId="2208"/>
    <cellStyle name="Normal 7 41" xfId="2209"/>
    <cellStyle name="Normal 7 42" xfId="2210"/>
    <cellStyle name="Normal 7 43" xfId="2211"/>
    <cellStyle name="Normal 7 44" xfId="2212"/>
    <cellStyle name="Normal 7 45" xfId="2213"/>
    <cellStyle name="Normal 7 46" xfId="2214"/>
    <cellStyle name="Normal 7 47" xfId="2215"/>
    <cellStyle name="Normal 7 5" xfId="2216"/>
    <cellStyle name="Normal 7 6" xfId="2217"/>
    <cellStyle name="Normal 7 7" xfId="2218"/>
    <cellStyle name="Normal 7 8" xfId="2219"/>
    <cellStyle name="Normal 7 9" xfId="2220"/>
    <cellStyle name="Normal 70 10" xfId="2221"/>
    <cellStyle name="Normal 70 11" xfId="2222"/>
    <cellStyle name="Normal 70 12" xfId="2223"/>
    <cellStyle name="Normal 70 13" xfId="2224"/>
    <cellStyle name="Normal 70 14" xfId="2225"/>
    <cellStyle name="Normal 70 15" xfId="2226"/>
    <cellStyle name="Normal 70 16" xfId="2227"/>
    <cellStyle name="Normal 70 17" xfId="2228"/>
    <cellStyle name="Normal 70 18" xfId="2229"/>
    <cellStyle name="Normal 70 19" xfId="2230"/>
    <cellStyle name="Normal 70 2" xfId="2231"/>
    <cellStyle name="Normal 70 20" xfId="2232"/>
    <cellStyle name="Normal 70 21" xfId="2233"/>
    <cellStyle name="Normal 70 22" xfId="2234"/>
    <cellStyle name="Normal 70 23" xfId="2235"/>
    <cellStyle name="Normal 70 24" xfId="2236"/>
    <cellStyle name="Normal 70 25" xfId="2237"/>
    <cellStyle name="Normal 70 3" xfId="2238"/>
    <cellStyle name="Normal 70 4" xfId="2239"/>
    <cellStyle name="Normal 70 5" xfId="2240"/>
    <cellStyle name="Normal 70 6" xfId="2241"/>
    <cellStyle name="Normal 70 7" xfId="2242"/>
    <cellStyle name="Normal 70 8" xfId="2243"/>
    <cellStyle name="Normal 70 9" xfId="2244"/>
    <cellStyle name="Normal 71 10" xfId="2245"/>
    <cellStyle name="Normal 71 11" xfId="2246"/>
    <cellStyle name="Normal 71 12" xfId="2247"/>
    <cellStyle name="Normal 71 13" xfId="2248"/>
    <cellStyle name="Normal 71 14" xfId="2249"/>
    <cellStyle name="Normal 71 15" xfId="2250"/>
    <cellStyle name="Normal 71 16" xfId="2251"/>
    <cellStyle name="Normal 71 17" xfId="2252"/>
    <cellStyle name="Normal 71 18" xfId="2253"/>
    <cellStyle name="Normal 71 19" xfId="2254"/>
    <cellStyle name="Normal 71 2" xfId="2255"/>
    <cellStyle name="Normal 71 20" xfId="2256"/>
    <cellStyle name="Normal 71 21" xfId="2257"/>
    <cellStyle name="Normal 71 22" xfId="2258"/>
    <cellStyle name="Normal 71 23" xfId="2259"/>
    <cellStyle name="Normal 71 24" xfId="2260"/>
    <cellStyle name="Normal 71 25" xfId="2261"/>
    <cellStyle name="Normal 71 3" xfId="2262"/>
    <cellStyle name="Normal 71 4" xfId="2263"/>
    <cellStyle name="Normal 71 5" xfId="2264"/>
    <cellStyle name="Normal 71 6" xfId="2265"/>
    <cellStyle name="Normal 71 7" xfId="2266"/>
    <cellStyle name="Normal 71 8" xfId="2267"/>
    <cellStyle name="Normal 71 9" xfId="2268"/>
    <cellStyle name="Normal 72 10" xfId="2269"/>
    <cellStyle name="Normal 72 11" xfId="2270"/>
    <cellStyle name="Normal 72 12" xfId="2271"/>
    <cellStyle name="Normal 72 13" xfId="2272"/>
    <cellStyle name="Normal 72 14" xfId="2273"/>
    <cellStyle name="Normal 72 15" xfId="2274"/>
    <cellStyle name="Normal 72 16" xfId="2275"/>
    <cellStyle name="Normal 72 17" xfId="2276"/>
    <cellStyle name="Normal 72 18" xfId="2277"/>
    <cellStyle name="Normal 72 19" xfId="2278"/>
    <cellStyle name="Normal 72 2" xfId="2279"/>
    <cellStyle name="Normal 72 20" xfId="2280"/>
    <cellStyle name="Normal 72 21" xfId="2281"/>
    <cellStyle name="Normal 72 22" xfId="2282"/>
    <cellStyle name="Normal 72 23" xfId="2283"/>
    <cellStyle name="Normal 72 24" xfId="2284"/>
    <cellStyle name="Normal 72 25" xfId="2285"/>
    <cellStyle name="Normal 72 3" xfId="2286"/>
    <cellStyle name="Normal 72 4" xfId="2287"/>
    <cellStyle name="Normal 72 5" xfId="2288"/>
    <cellStyle name="Normal 72 6" xfId="2289"/>
    <cellStyle name="Normal 72 7" xfId="2290"/>
    <cellStyle name="Normal 72 8" xfId="2291"/>
    <cellStyle name="Normal 72 9" xfId="2292"/>
    <cellStyle name="Normal 73 10" xfId="2293"/>
    <cellStyle name="Normal 73 11" xfId="2294"/>
    <cellStyle name="Normal 73 12" xfId="2295"/>
    <cellStyle name="Normal 73 13" xfId="2296"/>
    <cellStyle name="Normal 73 14" xfId="2297"/>
    <cellStyle name="Normal 73 15" xfId="2298"/>
    <cellStyle name="Normal 73 16" xfId="2299"/>
    <cellStyle name="Normal 73 17" xfId="2300"/>
    <cellStyle name="Normal 73 18" xfId="2301"/>
    <cellStyle name="Normal 73 19" xfId="2302"/>
    <cellStyle name="Normal 73 2" xfId="2303"/>
    <cellStyle name="Normal 73 20" xfId="2304"/>
    <cellStyle name="Normal 73 21" xfId="2305"/>
    <cellStyle name="Normal 73 22" xfId="2306"/>
    <cellStyle name="Normal 73 23" xfId="2307"/>
    <cellStyle name="Normal 73 24" xfId="2308"/>
    <cellStyle name="Normal 73 25" xfId="2309"/>
    <cellStyle name="Normal 73 3" xfId="2310"/>
    <cellStyle name="Normal 73 4" xfId="2311"/>
    <cellStyle name="Normal 73 5" xfId="2312"/>
    <cellStyle name="Normal 73 6" xfId="2313"/>
    <cellStyle name="Normal 73 7" xfId="2314"/>
    <cellStyle name="Normal 73 8" xfId="2315"/>
    <cellStyle name="Normal 73 9" xfId="2316"/>
    <cellStyle name="Normal 74 10" xfId="2317"/>
    <cellStyle name="Normal 74 11" xfId="2318"/>
    <cellStyle name="Normal 74 12" xfId="2319"/>
    <cellStyle name="Normal 74 13" xfId="2320"/>
    <cellStyle name="Normal 74 14" xfId="2321"/>
    <cellStyle name="Normal 74 15" xfId="2322"/>
    <cellStyle name="Normal 74 16" xfId="2323"/>
    <cellStyle name="Normal 74 17" xfId="2324"/>
    <cellStyle name="Normal 74 18" xfId="2325"/>
    <cellStyle name="Normal 74 19" xfId="2326"/>
    <cellStyle name="Normal 74 2" xfId="2327"/>
    <cellStyle name="Normal 74 20" xfId="2328"/>
    <cellStyle name="Normal 74 21" xfId="2329"/>
    <cellStyle name="Normal 74 22" xfId="2330"/>
    <cellStyle name="Normal 74 23" xfId="2331"/>
    <cellStyle name="Normal 74 24" xfId="2332"/>
    <cellStyle name="Normal 74 25" xfId="2333"/>
    <cellStyle name="Normal 74 3" xfId="2334"/>
    <cellStyle name="Normal 74 4" xfId="2335"/>
    <cellStyle name="Normal 74 5" xfId="2336"/>
    <cellStyle name="Normal 74 6" xfId="2337"/>
    <cellStyle name="Normal 74 7" xfId="2338"/>
    <cellStyle name="Normal 74 8" xfId="2339"/>
    <cellStyle name="Normal 74 9" xfId="2340"/>
    <cellStyle name="Normal 75 10" xfId="2341"/>
    <cellStyle name="Normal 75 11" xfId="2342"/>
    <cellStyle name="Normal 75 12" xfId="2343"/>
    <cellStyle name="Normal 75 13" xfId="2344"/>
    <cellStyle name="Normal 75 14" xfId="2345"/>
    <cellStyle name="Normal 75 15" xfId="2346"/>
    <cellStyle name="Normal 75 16" xfId="2347"/>
    <cellStyle name="Normal 75 17" xfId="2348"/>
    <cellStyle name="Normal 75 18" xfId="2349"/>
    <cellStyle name="Normal 75 19" xfId="2350"/>
    <cellStyle name="Normal 75 2" xfId="2351"/>
    <cellStyle name="Normal 75 20" xfId="2352"/>
    <cellStyle name="Normal 75 21" xfId="2353"/>
    <cellStyle name="Normal 75 22" xfId="2354"/>
    <cellStyle name="Normal 75 23" xfId="2355"/>
    <cellStyle name="Normal 75 24" xfId="2356"/>
    <cellStyle name="Normal 75 25" xfId="2357"/>
    <cellStyle name="Normal 75 3" xfId="2358"/>
    <cellStyle name="Normal 75 4" xfId="2359"/>
    <cellStyle name="Normal 75 5" xfId="2360"/>
    <cellStyle name="Normal 75 6" xfId="2361"/>
    <cellStyle name="Normal 75 7" xfId="2362"/>
    <cellStyle name="Normal 75 8" xfId="2363"/>
    <cellStyle name="Normal 75 9" xfId="2364"/>
    <cellStyle name="Normal 76 10" xfId="2365"/>
    <cellStyle name="Normal 76 11" xfId="2366"/>
    <cellStyle name="Normal 76 12" xfId="2367"/>
    <cellStyle name="Normal 76 13" xfId="2368"/>
    <cellStyle name="Normal 76 14" xfId="2369"/>
    <cellStyle name="Normal 76 15" xfId="2370"/>
    <cellStyle name="Normal 76 16" xfId="2371"/>
    <cellStyle name="Normal 76 17" xfId="2372"/>
    <cellStyle name="Normal 76 18" xfId="2373"/>
    <cellStyle name="Normal 76 19" xfId="2374"/>
    <cellStyle name="Normal 76 2" xfId="2375"/>
    <cellStyle name="Normal 76 20" xfId="2376"/>
    <cellStyle name="Normal 76 21" xfId="2377"/>
    <cellStyle name="Normal 76 22" xfId="2378"/>
    <cellStyle name="Normal 76 23" xfId="2379"/>
    <cellStyle name="Normal 76 24" xfId="2380"/>
    <cellStyle name="Normal 76 25" xfId="2381"/>
    <cellStyle name="Normal 76 3" xfId="2382"/>
    <cellStyle name="Normal 76 4" xfId="2383"/>
    <cellStyle name="Normal 76 5" xfId="2384"/>
    <cellStyle name="Normal 76 6" xfId="2385"/>
    <cellStyle name="Normal 76 7" xfId="2386"/>
    <cellStyle name="Normal 76 8" xfId="2387"/>
    <cellStyle name="Normal 76 9" xfId="2388"/>
    <cellStyle name="Normal 77 10" xfId="2389"/>
    <cellStyle name="Normal 77 11" xfId="2390"/>
    <cellStyle name="Normal 77 12" xfId="2391"/>
    <cellStyle name="Normal 77 13" xfId="2392"/>
    <cellStyle name="Normal 77 14" xfId="2393"/>
    <cellStyle name="Normal 77 15" xfId="2394"/>
    <cellStyle name="Normal 77 16" xfId="2395"/>
    <cellStyle name="Normal 77 17" xfId="2396"/>
    <cellStyle name="Normal 77 18" xfId="2397"/>
    <cellStyle name="Normal 77 19" xfId="2398"/>
    <cellStyle name="Normal 77 2" xfId="2399"/>
    <cellStyle name="Normal 77 20" xfId="2400"/>
    <cellStyle name="Normal 77 21" xfId="2401"/>
    <cellStyle name="Normal 77 22" xfId="2402"/>
    <cellStyle name="Normal 77 23" xfId="2403"/>
    <cellStyle name="Normal 77 24" xfId="2404"/>
    <cellStyle name="Normal 77 25" xfId="2405"/>
    <cellStyle name="Normal 77 3" xfId="2406"/>
    <cellStyle name="Normal 77 4" xfId="2407"/>
    <cellStyle name="Normal 77 5" xfId="2408"/>
    <cellStyle name="Normal 77 6" xfId="2409"/>
    <cellStyle name="Normal 77 7" xfId="2410"/>
    <cellStyle name="Normal 77 8" xfId="2411"/>
    <cellStyle name="Normal 77 9" xfId="2412"/>
    <cellStyle name="Normal 78 10" xfId="2413"/>
    <cellStyle name="Normal 78 11" xfId="2414"/>
    <cellStyle name="Normal 78 12" xfId="2415"/>
    <cellStyle name="Normal 78 13" xfId="2416"/>
    <cellStyle name="Normal 78 14" xfId="2417"/>
    <cellStyle name="Normal 78 15" xfId="2418"/>
    <cellStyle name="Normal 78 16" xfId="2419"/>
    <cellStyle name="Normal 78 17" xfId="2420"/>
    <cellStyle name="Normal 78 18" xfId="2421"/>
    <cellStyle name="Normal 78 19" xfId="2422"/>
    <cellStyle name="Normal 78 2" xfId="2423"/>
    <cellStyle name="Normal 78 20" xfId="2424"/>
    <cellStyle name="Normal 78 21" xfId="2425"/>
    <cellStyle name="Normal 78 22" xfId="2426"/>
    <cellStyle name="Normal 78 23" xfId="2427"/>
    <cellStyle name="Normal 78 24" xfId="2428"/>
    <cellStyle name="Normal 78 25" xfId="2429"/>
    <cellStyle name="Normal 78 3" xfId="2430"/>
    <cellStyle name="Normal 78 4" xfId="2431"/>
    <cellStyle name="Normal 78 5" xfId="2432"/>
    <cellStyle name="Normal 78 6" xfId="2433"/>
    <cellStyle name="Normal 78 7" xfId="2434"/>
    <cellStyle name="Normal 78 8" xfId="2435"/>
    <cellStyle name="Normal 78 9" xfId="2436"/>
    <cellStyle name="Normal 79 10" xfId="2437"/>
    <cellStyle name="Normal 79 11" xfId="2438"/>
    <cellStyle name="Normal 79 12" xfId="2439"/>
    <cellStyle name="Normal 79 13" xfId="2440"/>
    <cellStyle name="Normal 79 14" xfId="2441"/>
    <cellStyle name="Normal 79 15" xfId="2442"/>
    <cellStyle name="Normal 79 16" xfId="2443"/>
    <cellStyle name="Normal 79 17" xfId="2444"/>
    <cellStyle name="Normal 79 18" xfId="2445"/>
    <cellStyle name="Normal 79 19" xfId="2446"/>
    <cellStyle name="Normal 79 2" xfId="2447"/>
    <cellStyle name="Normal 79 2 10" xfId="2448"/>
    <cellStyle name="Normal 79 2 11" xfId="2449"/>
    <cellStyle name="Normal 79 2 12" xfId="2450"/>
    <cellStyle name="Normal 79 2 13" xfId="2451"/>
    <cellStyle name="Normal 79 2 13 10" xfId="2452"/>
    <cellStyle name="Normal 79 2 13 11" xfId="2453"/>
    <cellStyle name="Normal 79 2 13 12" xfId="2454"/>
    <cellStyle name="Normal 79 2 13 13" xfId="2455"/>
    <cellStyle name="Normal 79 2 13 2" xfId="2456"/>
    <cellStyle name="Normal 79 2 13 2 2" xfId="2457"/>
    <cellStyle name="Normal 79 2 13 2 2 2" xfId="2458"/>
    <cellStyle name="Normal 79 2 13 2 2 2 2" xfId="2459"/>
    <cellStyle name="Normal 79 2 13 2 2 2 3" xfId="2460"/>
    <cellStyle name="Normal 79 2 13 2 2 3" xfId="2461"/>
    <cellStyle name="Normal 79 2 13 2 2 4" xfId="2462"/>
    <cellStyle name="Normal 79 2 13 2 2 5" xfId="2463"/>
    <cellStyle name="Normal 79 2 13 2 2 6" xfId="2464"/>
    <cellStyle name="Normal 79 2 13 2 2 7" xfId="2465"/>
    <cellStyle name="Normal 79 2 13 2 2 8" xfId="2466"/>
    <cellStyle name="Normal 79 2 13 2 3" xfId="2467"/>
    <cellStyle name="Normal 79 2 13 2 3 2" xfId="2468"/>
    <cellStyle name="Normal 79 2 13 2 3 3" xfId="2469"/>
    <cellStyle name="Normal 79 2 13 2 4" xfId="2470"/>
    <cellStyle name="Normal 79 2 13 2 5" xfId="2471"/>
    <cellStyle name="Normal 79 2 13 2 6" xfId="2472"/>
    <cellStyle name="Normal 79 2 13 2 7" xfId="2473"/>
    <cellStyle name="Normal 79 2 13 2 8" xfId="2474"/>
    <cellStyle name="Normal 79 2 13 3" xfId="2475"/>
    <cellStyle name="Normal 79 2 13 4" xfId="2476"/>
    <cellStyle name="Normal 79 2 13 5" xfId="2477"/>
    <cellStyle name="Normal 79 2 13 6" xfId="2478"/>
    <cellStyle name="Normal 79 2 13 7" xfId="2479"/>
    <cellStyle name="Normal 79 2 13 7 2" xfId="2480"/>
    <cellStyle name="Normal 79 2 13 7 3" xfId="2481"/>
    <cellStyle name="Normal 79 2 13 8" xfId="2482"/>
    <cellStyle name="Normal 79 2 13 9" xfId="2483"/>
    <cellStyle name="Normal 79 2 14" xfId="2484"/>
    <cellStyle name="Normal 79 2 15" xfId="2485"/>
    <cellStyle name="Normal 79 2 16" xfId="2486"/>
    <cellStyle name="Normal 79 2 17" xfId="2487"/>
    <cellStyle name="Normal 79 2 18" xfId="2488"/>
    <cellStyle name="Normal 79 2 19" xfId="2489"/>
    <cellStyle name="Normal 79 2 2" xfId="2490"/>
    <cellStyle name="Normal 79 2 2 10" xfId="2491"/>
    <cellStyle name="Normal 79 2 2 11" xfId="2492"/>
    <cellStyle name="Normal 79 2 2 12" xfId="2493"/>
    <cellStyle name="Normal 79 2 2 13" xfId="2494"/>
    <cellStyle name="Normal 79 2 2 14" xfId="2495"/>
    <cellStyle name="Normal 79 2 2 15" xfId="2496"/>
    <cellStyle name="Normal 79 2 2 16" xfId="2497"/>
    <cellStyle name="Normal 79 2 2 17" xfId="2498"/>
    <cellStyle name="Normal 79 2 2 18" xfId="2499"/>
    <cellStyle name="Normal 79 2 2 19" xfId="2500"/>
    <cellStyle name="Normal 79 2 2 19 2" xfId="2501"/>
    <cellStyle name="Normal 79 2 2 19 3" xfId="2502"/>
    <cellStyle name="Normal 79 2 2 2" xfId="2503"/>
    <cellStyle name="Normal 79 2 2 2 10" xfId="2504"/>
    <cellStyle name="Normal 79 2 2 2 11" xfId="2505"/>
    <cellStyle name="Normal 79 2 2 2 12" xfId="2506"/>
    <cellStyle name="Normal 79 2 2 2 13" xfId="2507"/>
    <cellStyle name="Normal 79 2 2 2 14" xfId="2508"/>
    <cellStyle name="Normal 79 2 2 2 14 2" xfId="2509"/>
    <cellStyle name="Normal 79 2 2 2 14 3" xfId="2510"/>
    <cellStyle name="Normal 79 2 2 2 15" xfId="2511"/>
    <cellStyle name="Normal 79 2 2 2 16" xfId="2512"/>
    <cellStyle name="Normal 79 2 2 2 17" xfId="2513"/>
    <cellStyle name="Normal 79 2 2 2 18" xfId="2514"/>
    <cellStyle name="Normal 79 2 2 2 19" xfId="2515"/>
    <cellStyle name="Normal 79 2 2 2 2" xfId="2516"/>
    <cellStyle name="Normal 79 2 2 2 2 10" xfId="2517"/>
    <cellStyle name="Normal 79 2 2 2 2 11" xfId="2518"/>
    <cellStyle name="Normal 79 2 2 2 2 12" xfId="2519"/>
    <cellStyle name="Normal 79 2 2 2 2 13" xfId="2520"/>
    <cellStyle name="Normal 79 2 2 2 2 2" xfId="2521"/>
    <cellStyle name="Normal 79 2 2 2 2 2 2" xfId="2522"/>
    <cellStyle name="Normal 79 2 2 2 2 2 2 2" xfId="2523"/>
    <cellStyle name="Normal 79 2 2 2 2 2 2 2 2" xfId="2524"/>
    <cellStyle name="Normal 79 2 2 2 2 2 2 2 3" xfId="2525"/>
    <cellStyle name="Normal 79 2 2 2 2 2 2 3" xfId="2526"/>
    <cellStyle name="Normal 79 2 2 2 2 2 2 4" xfId="2527"/>
    <cellStyle name="Normal 79 2 2 2 2 2 2 5" xfId="2528"/>
    <cellStyle name="Normal 79 2 2 2 2 2 2 6" xfId="2529"/>
    <cellStyle name="Normal 79 2 2 2 2 2 2 7" xfId="2530"/>
    <cellStyle name="Normal 79 2 2 2 2 2 2 8" xfId="2531"/>
    <cellStyle name="Normal 79 2 2 2 2 2 3" xfId="2532"/>
    <cellStyle name="Normal 79 2 2 2 2 2 3 2" xfId="2533"/>
    <cellStyle name="Normal 79 2 2 2 2 2 3 3" xfId="2534"/>
    <cellStyle name="Normal 79 2 2 2 2 2 4" xfId="2535"/>
    <cellStyle name="Normal 79 2 2 2 2 2 5" xfId="2536"/>
    <cellStyle name="Normal 79 2 2 2 2 2 6" xfId="2537"/>
    <cellStyle name="Normal 79 2 2 2 2 2 7" xfId="2538"/>
    <cellStyle name="Normal 79 2 2 2 2 2 8" xfId="2539"/>
    <cellStyle name="Normal 79 2 2 2 2 3" xfId="2540"/>
    <cellStyle name="Normal 79 2 2 2 2 4" xfId="2541"/>
    <cellStyle name="Normal 79 2 2 2 2 5" xfId="2542"/>
    <cellStyle name="Normal 79 2 2 2 2 6" xfId="2543"/>
    <cellStyle name="Normal 79 2 2 2 2 7" xfId="2544"/>
    <cellStyle name="Normal 79 2 2 2 2 7 2" xfId="2545"/>
    <cellStyle name="Normal 79 2 2 2 2 7 3" xfId="2546"/>
    <cellStyle name="Normal 79 2 2 2 2 8" xfId="2547"/>
    <cellStyle name="Normal 79 2 2 2 2 9" xfId="2548"/>
    <cellStyle name="Normal 79 2 2 2 20" xfId="2549"/>
    <cellStyle name="Normal 79 2 2 2 3" xfId="2550"/>
    <cellStyle name="Normal 79 2 2 2 4" xfId="2551"/>
    <cellStyle name="Normal 79 2 2 2 5" xfId="2552"/>
    <cellStyle name="Normal 79 2 2 2 6" xfId="2553"/>
    <cellStyle name="Normal 79 2 2 2 7" xfId="2554"/>
    <cellStyle name="Normal 79 2 2 2 8" xfId="2555"/>
    <cellStyle name="Normal 79 2 2 2 9" xfId="2556"/>
    <cellStyle name="Normal 79 2 2 20" xfId="2557"/>
    <cellStyle name="Normal 79 2 2 21" xfId="2558"/>
    <cellStyle name="Normal 79 2 2 22" xfId="2559"/>
    <cellStyle name="Normal 79 2 2 23" xfId="2560"/>
    <cellStyle name="Normal 79 2 2 24" xfId="2561"/>
    <cellStyle name="Normal 79 2 2 25" xfId="2562"/>
    <cellStyle name="Normal 79 2 2 3" xfId="2563"/>
    <cellStyle name="Normal 79 2 2 4" xfId="2564"/>
    <cellStyle name="Normal 79 2 2 5" xfId="2565"/>
    <cellStyle name="Normal 79 2 2 6" xfId="2566"/>
    <cellStyle name="Normal 79 2 2 7" xfId="2567"/>
    <cellStyle name="Normal 79 2 2 8" xfId="2568"/>
    <cellStyle name="Normal 79 2 2 8 10" xfId="2569"/>
    <cellStyle name="Normal 79 2 2 8 11" xfId="2570"/>
    <cellStyle name="Normal 79 2 2 8 12" xfId="2571"/>
    <cellStyle name="Normal 79 2 2 8 13" xfId="2572"/>
    <cellStyle name="Normal 79 2 2 8 2" xfId="2573"/>
    <cellStyle name="Normal 79 2 2 8 2 2" xfId="2574"/>
    <cellStyle name="Normal 79 2 2 8 2 2 2" xfId="2575"/>
    <cellStyle name="Normal 79 2 2 8 2 2 2 2" xfId="2576"/>
    <cellStyle name="Normal 79 2 2 8 2 2 2 3" xfId="2577"/>
    <cellStyle name="Normal 79 2 2 8 2 2 3" xfId="2578"/>
    <cellStyle name="Normal 79 2 2 8 2 2 4" xfId="2579"/>
    <cellStyle name="Normal 79 2 2 8 2 2 5" xfId="2580"/>
    <cellStyle name="Normal 79 2 2 8 2 2 6" xfId="2581"/>
    <cellStyle name="Normal 79 2 2 8 2 2 7" xfId="2582"/>
    <cellStyle name="Normal 79 2 2 8 2 2 8" xfId="2583"/>
    <cellStyle name="Normal 79 2 2 8 2 3" xfId="2584"/>
    <cellStyle name="Normal 79 2 2 8 2 3 2" xfId="2585"/>
    <cellStyle name="Normal 79 2 2 8 2 3 3" xfId="2586"/>
    <cellStyle name="Normal 79 2 2 8 2 4" xfId="2587"/>
    <cellStyle name="Normal 79 2 2 8 2 5" xfId="2588"/>
    <cellStyle name="Normal 79 2 2 8 2 6" xfId="2589"/>
    <cellStyle name="Normal 79 2 2 8 2 7" xfId="2590"/>
    <cellStyle name="Normal 79 2 2 8 2 8" xfId="2591"/>
    <cellStyle name="Normal 79 2 2 8 3" xfId="2592"/>
    <cellStyle name="Normal 79 2 2 8 4" xfId="2593"/>
    <cellStyle name="Normal 79 2 2 8 5" xfId="2594"/>
    <cellStyle name="Normal 79 2 2 8 6" xfId="2595"/>
    <cellStyle name="Normal 79 2 2 8 7" xfId="2596"/>
    <cellStyle name="Normal 79 2 2 8 7 2" xfId="2597"/>
    <cellStyle name="Normal 79 2 2 8 7 3" xfId="2598"/>
    <cellStyle name="Normal 79 2 2 8 8" xfId="2599"/>
    <cellStyle name="Normal 79 2 2 8 9" xfId="2600"/>
    <cellStyle name="Normal 79 2 2 9" xfId="2601"/>
    <cellStyle name="Normal 79 2 20" xfId="2602"/>
    <cellStyle name="Normal 79 2 21" xfId="2603"/>
    <cellStyle name="Normal 79 2 22" xfId="2604"/>
    <cellStyle name="Normal 79 2 23" xfId="2605"/>
    <cellStyle name="Normal 79 2 24" xfId="2606"/>
    <cellStyle name="Normal 79 2 24 2" xfId="2607"/>
    <cellStyle name="Normal 79 2 24 3" xfId="2608"/>
    <cellStyle name="Normal 79 2 25" xfId="2609"/>
    <cellStyle name="Normal 79 2 26" xfId="2610"/>
    <cellStyle name="Normal 79 2 27" xfId="2611"/>
    <cellStyle name="Normal 79 2 28" xfId="2612"/>
    <cellStyle name="Normal 79 2 29" xfId="2613"/>
    <cellStyle name="Normal 79 2 3" xfId="2614"/>
    <cellStyle name="Normal 79 2 30" xfId="2615"/>
    <cellStyle name="Normal 79 2 4" xfId="2616"/>
    <cellStyle name="Normal 79 2 5" xfId="2617"/>
    <cellStyle name="Normal 79 2 6" xfId="2618"/>
    <cellStyle name="Normal 79 2 7" xfId="2619"/>
    <cellStyle name="Normal 79 2 8" xfId="2620"/>
    <cellStyle name="Normal 79 2 8 10" xfId="2621"/>
    <cellStyle name="Normal 79 2 8 11" xfId="2622"/>
    <cellStyle name="Normal 79 2 8 12" xfId="2623"/>
    <cellStyle name="Normal 79 2 8 13" xfId="2624"/>
    <cellStyle name="Normal 79 2 8 14" xfId="2625"/>
    <cellStyle name="Normal 79 2 8 14 2" xfId="2626"/>
    <cellStyle name="Normal 79 2 8 14 3" xfId="2627"/>
    <cellStyle name="Normal 79 2 8 15" xfId="2628"/>
    <cellStyle name="Normal 79 2 8 16" xfId="2629"/>
    <cellStyle name="Normal 79 2 8 17" xfId="2630"/>
    <cellStyle name="Normal 79 2 8 18" xfId="2631"/>
    <cellStyle name="Normal 79 2 8 19" xfId="2632"/>
    <cellStyle name="Normal 79 2 8 2" xfId="2633"/>
    <cellStyle name="Normal 79 2 8 2 10" xfId="2634"/>
    <cellStyle name="Normal 79 2 8 2 11" xfId="2635"/>
    <cellStyle name="Normal 79 2 8 2 12" xfId="2636"/>
    <cellStyle name="Normal 79 2 8 2 13" xfId="2637"/>
    <cellStyle name="Normal 79 2 8 2 2" xfId="2638"/>
    <cellStyle name="Normal 79 2 8 2 2 2" xfId="2639"/>
    <cellStyle name="Normal 79 2 8 2 2 2 2" xfId="2640"/>
    <cellStyle name="Normal 79 2 8 2 2 2 2 2" xfId="2641"/>
    <cellStyle name="Normal 79 2 8 2 2 2 2 3" xfId="2642"/>
    <cellStyle name="Normal 79 2 8 2 2 2 3" xfId="2643"/>
    <cellStyle name="Normal 79 2 8 2 2 2 4" xfId="2644"/>
    <cellStyle name="Normal 79 2 8 2 2 2 5" xfId="2645"/>
    <cellStyle name="Normal 79 2 8 2 2 2 6" xfId="2646"/>
    <cellStyle name="Normal 79 2 8 2 2 2 7" xfId="2647"/>
    <cellStyle name="Normal 79 2 8 2 2 2 8" xfId="2648"/>
    <cellStyle name="Normal 79 2 8 2 2 3" xfId="2649"/>
    <cellStyle name="Normal 79 2 8 2 2 3 2" xfId="2650"/>
    <cellStyle name="Normal 79 2 8 2 2 3 3" xfId="2651"/>
    <cellStyle name="Normal 79 2 8 2 2 4" xfId="2652"/>
    <cellStyle name="Normal 79 2 8 2 2 5" xfId="2653"/>
    <cellStyle name="Normal 79 2 8 2 2 6" xfId="2654"/>
    <cellStyle name="Normal 79 2 8 2 2 7" xfId="2655"/>
    <cellStyle name="Normal 79 2 8 2 2 8" xfId="2656"/>
    <cellStyle name="Normal 79 2 8 2 3" xfId="2657"/>
    <cellStyle name="Normal 79 2 8 2 4" xfId="2658"/>
    <cellStyle name="Normal 79 2 8 2 5" xfId="2659"/>
    <cellStyle name="Normal 79 2 8 2 6" xfId="2660"/>
    <cellStyle name="Normal 79 2 8 2 7" xfId="2661"/>
    <cellStyle name="Normal 79 2 8 2 7 2" xfId="2662"/>
    <cellStyle name="Normal 79 2 8 2 7 3" xfId="2663"/>
    <cellStyle name="Normal 79 2 8 2 8" xfId="2664"/>
    <cellStyle name="Normal 79 2 8 2 9" xfId="2665"/>
    <cellStyle name="Normal 79 2 8 20" xfId="2666"/>
    <cellStyle name="Normal 79 2 8 3" xfId="2667"/>
    <cellStyle name="Normal 79 2 8 4" xfId="2668"/>
    <cellStyle name="Normal 79 2 8 5" xfId="2669"/>
    <cellStyle name="Normal 79 2 8 6" xfId="2670"/>
    <cellStyle name="Normal 79 2 8 7" xfId="2671"/>
    <cellStyle name="Normal 79 2 8 8" xfId="2672"/>
    <cellStyle name="Normal 79 2 8 9" xfId="2673"/>
    <cellStyle name="Normal 79 2 9" xfId="2674"/>
    <cellStyle name="Normal 79 3" xfId="2675"/>
    <cellStyle name="Normal 79 4" xfId="2676"/>
    <cellStyle name="Normal 79 5" xfId="2677"/>
    <cellStyle name="Normal 79 6" xfId="2678"/>
    <cellStyle name="Normal 79 7" xfId="2679"/>
    <cellStyle name="Normal 79 8" xfId="2680"/>
    <cellStyle name="Normal 79 9" xfId="2681"/>
    <cellStyle name="Normal 8" xfId="2682"/>
    <cellStyle name="Normal 8 10" xfId="2683"/>
    <cellStyle name="Normal 8 11" xfId="2684"/>
    <cellStyle name="Normal 8 12" xfId="2685"/>
    <cellStyle name="Normal 8 13" xfId="2686"/>
    <cellStyle name="Normal 8 14" xfId="2687"/>
    <cellStyle name="Normal 8 15" xfId="2688"/>
    <cellStyle name="Normal 8 16" xfId="2689"/>
    <cellStyle name="Normal 8 17" xfId="2690"/>
    <cellStyle name="Normal 8 18" xfId="2691"/>
    <cellStyle name="Normal 8 19" xfId="2692"/>
    <cellStyle name="Normal 8 2" xfId="2693"/>
    <cellStyle name="Normal 8 20" xfId="2694"/>
    <cellStyle name="Normal 8 21" xfId="2695"/>
    <cellStyle name="Normal 8 22" xfId="2696"/>
    <cellStyle name="Normal 8 23" xfId="2697"/>
    <cellStyle name="Normal 8 24" xfId="2698"/>
    <cellStyle name="Normal 8 25" xfId="2699"/>
    <cellStyle name="Normal 8 26" xfId="2700"/>
    <cellStyle name="Normal 8 27" xfId="2701"/>
    <cellStyle name="Normal 8 28" xfId="2702"/>
    <cellStyle name="Normal 8 29" xfId="2703"/>
    <cellStyle name="Normal 8 3" xfId="2704"/>
    <cellStyle name="Normal 8 30" xfId="2705"/>
    <cellStyle name="Normal 8 31" xfId="2706"/>
    <cellStyle name="Normal 8 32" xfId="2707"/>
    <cellStyle name="Normal 8 33" xfId="2708"/>
    <cellStyle name="Normal 8 34" xfId="2709"/>
    <cellStyle name="Normal 8 35" xfId="2710"/>
    <cellStyle name="Normal 8 36" xfId="2711"/>
    <cellStyle name="Normal 8 37" xfId="2712"/>
    <cellStyle name="Normal 8 38" xfId="2713"/>
    <cellStyle name="Normal 8 39" xfId="2714"/>
    <cellStyle name="Normal 8 4" xfId="2715"/>
    <cellStyle name="Normal 8 40" xfId="2716"/>
    <cellStyle name="Normal 8 41" xfId="2717"/>
    <cellStyle name="Normal 8 42" xfId="2718"/>
    <cellStyle name="Normal 8 5" xfId="2719"/>
    <cellStyle name="Normal 8 6" xfId="2720"/>
    <cellStyle name="Normal 8 7" xfId="2721"/>
    <cellStyle name="Normal 8 8" xfId="2722"/>
    <cellStyle name="Normal 8 9" xfId="2723"/>
    <cellStyle name="Normal 80 10" xfId="2724"/>
    <cellStyle name="Normal 80 11" xfId="2725"/>
    <cellStyle name="Normal 80 12" xfId="2726"/>
    <cellStyle name="Normal 80 13" xfId="2727"/>
    <cellStyle name="Normal 80 14" xfId="2728"/>
    <cellStyle name="Normal 80 15" xfId="2729"/>
    <cellStyle name="Normal 80 16" xfId="2730"/>
    <cellStyle name="Normal 80 17" xfId="2731"/>
    <cellStyle name="Normal 80 18" xfId="2732"/>
    <cellStyle name="Normal 80 19" xfId="2733"/>
    <cellStyle name="Normal 80 2" xfId="2734"/>
    <cellStyle name="Normal 80 20" xfId="2735"/>
    <cellStyle name="Normal 80 21" xfId="2736"/>
    <cellStyle name="Normal 80 22" xfId="2737"/>
    <cellStyle name="Normal 80 23" xfId="2738"/>
    <cellStyle name="Normal 80 24" xfId="2739"/>
    <cellStyle name="Normal 80 25" xfId="2740"/>
    <cellStyle name="Normal 80 3" xfId="2741"/>
    <cellStyle name="Normal 80 4" xfId="2742"/>
    <cellStyle name="Normal 80 5" xfId="2743"/>
    <cellStyle name="Normal 80 6" xfId="2744"/>
    <cellStyle name="Normal 80 7" xfId="2745"/>
    <cellStyle name="Normal 80 8" xfId="2746"/>
    <cellStyle name="Normal 80 9" xfId="2747"/>
    <cellStyle name="Normal 81 10" xfId="2748"/>
    <cellStyle name="Normal 81 11" xfId="2749"/>
    <cellStyle name="Normal 81 12" xfId="2750"/>
    <cellStyle name="Normal 81 13" xfId="2751"/>
    <cellStyle name="Normal 81 14" xfId="2752"/>
    <cellStyle name="Normal 81 15" xfId="2753"/>
    <cellStyle name="Normal 81 16" xfId="2754"/>
    <cellStyle name="Normal 81 17" xfId="2755"/>
    <cellStyle name="Normal 81 2" xfId="2756"/>
    <cellStyle name="Normal 81 3" xfId="2757"/>
    <cellStyle name="Normal 81 4" xfId="2758"/>
    <cellStyle name="Normal 81 5" xfId="2759"/>
    <cellStyle name="Normal 81 6" xfId="2760"/>
    <cellStyle name="Normal 81 7" xfId="2761"/>
    <cellStyle name="Normal 81 8" xfId="2762"/>
    <cellStyle name="Normal 81 9" xfId="2763"/>
    <cellStyle name="Normal 82 10" xfId="2764"/>
    <cellStyle name="Normal 82 11" xfId="2765"/>
    <cellStyle name="Normal 82 2" xfId="2766"/>
    <cellStyle name="Normal 82 3" xfId="2767"/>
    <cellStyle name="Normal 82 4" xfId="2768"/>
    <cellStyle name="Normal 82 5" xfId="2769"/>
    <cellStyle name="Normal 82 6" xfId="2770"/>
    <cellStyle name="Normal 82 7" xfId="2771"/>
    <cellStyle name="Normal 82 8" xfId="2772"/>
    <cellStyle name="Normal 82 9" xfId="2773"/>
    <cellStyle name="Normal 83" xfId="2774"/>
    <cellStyle name="Normal 83 2" xfId="2775"/>
    <cellStyle name="Normal 84 10" xfId="2776"/>
    <cellStyle name="Normal 84 11" xfId="2777"/>
    <cellStyle name="Normal 84 2" xfId="2778"/>
    <cellStyle name="Normal 84 3" xfId="2779"/>
    <cellStyle name="Normal 84 4" xfId="2780"/>
    <cellStyle name="Normal 84 5" xfId="2781"/>
    <cellStyle name="Normal 84 6" xfId="2782"/>
    <cellStyle name="Normal 84 6 10" xfId="2783"/>
    <cellStyle name="Normal 84 6 11" xfId="2784"/>
    <cellStyle name="Normal 84 6 12" xfId="2785"/>
    <cellStyle name="Normal 84 6 2" xfId="2786"/>
    <cellStyle name="Normal 84 6 2 2" xfId="2787"/>
    <cellStyle name="Normal 84 6 2 3" xfId="2788"/>
    <cellStyle name="Normal 84 6 2 4" xfId="2789"/>
    <cellStyle name="Normal 84 6 2 5" xfId="2790"/>
    <cellStyle name="Normal 84 6 2 6" xfId="2791"/>
    <cellStyle name="Normal 84 6 2 7" xfId="2792"/>
    <cellStyle name="Normal 84 6 3" xfId="2793"/>
    <cellStyle name="Normal 84 6 3 2" xfId="2794"/>
    <cellStyle name="Normal 84 6 3 3" xfId="2795"/>
    <cellStyle name="Normal 84 6 3 4" xfId="2796"/>
    <cellStyle name="Normal 84 6 3 5" xfId="2797"/>
    <cellStyle name="Normal 84 6 3 6" xfId="2798"/>
    <cellStyle name="Normal 84 6 3 7" xfId="2799"/>
    <cellStyle name="Normal 84 6 4" xfId="2800"/>
    <cellStyle name="Normal 84 6 5" xfId="2801"/>
    <cellStyle name="Normal 84 6 6" xfId="2802"/>
    <cellStyle name="Normal 84 6 7" xfId="2803"/>
    <cellStyle name="Normal 84 6 8" xfId="2804"/>
    <cellStyle name="Normal 84 6 9" xfId="2805"/>
    <cellStyle name="Normal 84 7" xfId="2806"/>
    <cellStyle name="Normal 84 7 2" xfId="2807"/>
    <cellStyle name="Normal 84 7 3" xfId="2808"/>
    <cellStyle name="Normal 84 7 4" xfId="2809"/>
    <cellStyle name="Normal 84 7 5" xfId="2810"/>
    <cellStyle name="Normal 84 7 6" xfId="2811"/>
    <cellStyle name="Normal 84 7 7" xfId="2812"/>
    <cellStyle name="Normal 84 8" xfId="2813"/>
    <cellStyle name="Normal 84 8 2" xfId="2814"/>
    <cellStyle name="Normal 84 8 3" xfId="2815"/>
    <cellStyle name="Normal 84 8 4" xfId="2816"/>
    <cellStyle name="Normal 84 8 5" xfId="2817"/>
    <cellStyle name="Normal 84 8 6" xfId="2818"/>
    <cellStyle name="Normal 84 8 7" xfId="2819"/>
    <cellStyle name="Normal 84 9" xfId="2820"/>
    <cellStyle name="Normal 84 9 2" xfId="2821"/>
    <cellStyle name="Normal 84 9 3" xfId="2822"/>
    <cellStyle name="Normal 84 9 4" xfId="2823"/>
    <cellStyle name="Normal 84 9 5" xfId="2824"/>
    <cellStyle name="Normal 84 9 6" xfId="2825"/>
    <cellStyle name="Normal 84 9 7" xfId="2826"/>
    <cellStyle name="Normal 85 2" xfId="2827"/>
    <cellStyle name="Normal 85 3" xfId="2828"/>
    <cellStyle name="Normal 85 4" xfId="2829"/>
    <cellStyle name="Normal 86" xfId="2830"/>
    <cellStyle name="Normal 86 2" xfId="2831"/>
    <cellStyle name="Normal 87" xfId="2832"/>
    <cellStyle name="Normal 87 2" xfId="2833"/>
    <cellStyle name="Normal 88" xfId="2834"/>
    <cellStyle name="Normal 88 2" xfId="2835"/>
    <cellStyle name="Normal 89 10" xfId="2836"/>
    <cellStyle name="Normal 89 10 2" xfId="2837"/>
    <cellStyle name="Normal 89 10 3" xfId="2838"/>
    <cellStyle name="Normal 89 10 4" xfId="2839"/>
    <cellStyle name="Normal 89 10 5" xfId="2840"/>
    <cellStyle name="Normal 89 10 6" xfId="2841"/>
    <cellStyle name="Normal 89 10 7" xfId="2842"/>
    <cellStyle name="Normal 89 11" xfId="2843"/>
    <cellStyle name="Normal 89 12" xfId="2844"/>
    <cellStyle name="Normal 89 2" xfId="2845"/>
    <cellStyle name="Normal 89 3" xfId="2846"/>
    <cellStyle name="Normal 89 4" xfId="2847"/>
    <cellStyle name="Normal 89 5" xfId="2848"/>
    <cellStyle name="Normal 89 6" xfId="2849"/>
    <cellStyle name="Normal 89 7" xfId="2850"/>
    <cellStyle name="Normal 89 7 10" xfId="2851"/>
    <cellStyle name="Normal 89 7 11" xfId="2852"/>
    <cellStyle name="Normal 89 7 12" xfId="2853"/>
    <cellStyle name="Normal 89 7 2" xfId="2854"/>
    <cellStyle name="Normal 89 7 2 2" xfId="2855"/>
    <cellStyle name="Normal 89 7 2 3" xfId="2856"/>
    <cellStyle name="Normal 89 7 2 4" xfId="2857"/>
    <cellStyle name="Normal 89 7 2 5" xfId="2858"/>
    <cellStyle name="Normal 89 7 2 6" xfId="2859"/>
    <cellStyle name="Normal 89 7 2 7" xfId="2860"/>
    <cellStyle name="Normal 89 7 3" xfId="2861"/>
    <cellStyle name="Normal 89 7 3 2" xfId="2862"/>
    <cellStyle name="Normal 89 7 3 3" xfId="2863"/>
    <cellStyle name="Normal 89 7 3 4" xfId="2864"/>
    <cellStyle name="Normal 89 7 3 5" xfId="2865"/>
    <cellStyle name="Normal 89 7 3 6" xfId="2866"/>
    <cellStyle name="Normal 89 7 3 7" xfId="2867"/>
    <cellStyle name="Normal 89 7 4" xfId="2868"/>
    <cellStyle name="Normal 89 7 5" xfId="2869"/>
    <cellStyle name="Normal 89 7 6" xfId="2870"/>
    <cellStyle name="Normal 89 7 7" xfId="2871"/>
    <cellStyle name="Normal 89 7 8" xfId="2872"/>
    <cellStyle name="Normal 89 7 9" xfId="2873"/>
    <cellStyle name="Normal 89 8" xfId="2874"/>
    <cellStyle name="Normal 89 8 2" xfId="2875"/>
    <cellStyle name="Normal 89 8 3" xfId="2876"/>
    <cellStyle name="Normal 89 8 4" xfId="2877"/>
    <cellStyle name="Normal 89 8 5" xfId="2878"/>
    <cellStyle name="Normal 89 8 6" xfId="2879"/>
    <cellStyle name="Normal 89 8 7" xfId="2880"/>
    <cellStyle name="Normal 89 9" xfId="2881"/>
    <cellStyle name="Normal 89 9 2" xfId="2882"/>
    <cellStyle name="Normal 89 9 3" xfId="2883"/>
    <cellStyle name="Normal 89 9 4" xfId="2884"/>
    <cellStyle name="Normal 89 9 5" xfId="2885"/>
    <cellStyle name="Normal 89 9 6" xfId="2886"/>
    <cellStyle name="Normal 89 9 7" xfId="2887"/>
    <cellStyle name="Normal 9" xfId="2888"/>
    <cellStyle name="Normal 9 10" xfId="2889"/>
    <cellStyle name="Normal 9 11" xfId="2890"/>
    <cellStyle name="Normal 9 12" xfId="2891"/>
    <cellStyle name="Normal 9 13" xfId="2892"/>
    <cellStyle name="Normal 9 14" xfId="2893"/>
    <cellStyle name="Normal 9 15" xfId="2894"/>
    <cellStyle name="Normal 9 16" xfId="2895"/>
    <cellStyle name="Normal 9 17" xfId="2896"/>
    <cellStyle name="Normal 9 18" xfId="2897"/>
    <cellStyle name="Normal 9 19" xfId="2898"/>
    <cellStyle name="Normal 9 2" xfId="2899"/>
    <cellStyle name="Normal 9 20" xfId="2900"/>
    <cellStyle name="Normal 9 21" xfId="2901"/>
    <cellStyle name="Normal 9 22" xfId="2902"/>
    <cellStyle name="Normal 9 23" xfId="2903"/>
    <cellStyle name="Normal 9 24" xfId="2904"/>
    <cellStyle name="Normal 9 25" xfId="2905"/>
    <cellStyle name="Normal 9 26" xfId="2906"/>
    <cellStyle name="Normal 9 27" xfId="2907"/>
    <cellStyle name="Normal 9 28" xfId="2908"/>
    <cellStyle name="Normal 9 29" xfId="2909"/>
    <cellStyle name="Normal 9 3" xfId="2910"/>
    <cellStyle name="Normal 9 30" xfId="2911"/>
    <cellStyle name="Normal 9 31" xfId="2912"/>
    <cellStyle name="Normal 9 32" xfId="2913"/>
    <cellStyle name="Normal 9 33" xfId="2914"/>
    <cellStyle name="Normal 9 34" xfId="2915"/>
    <cellStyle name="Normal 9 35" xfId="2916"/>
    <cellStyle name="Normal 9 36" xfId="2917"/>
    <cellStyle name="Normal 9 37" xfId="2918"/>
    <cellStyle name="Normal 9 38" xfId="2919"/>
    <cellStyle name="Normal 9 39" xfId="2920"/>
    <cellStyle name="Normal 9 4" xfId="2921"/>
    <cellStyle name="Normal 9 40" xfId="2922"/>
    <cellStyle name="Normal 9 41" xfId="2923"/>
    <cellStyle name="Normal 9 42" xfId="2924"/>
    <cellStyle name="Normal 9 5" xfId="2925"/>
    <cellStyle name="Normal 9 6" xfId="2926"/>
    <cellStyle name="Normal 9 7" xfId="2927"/>
    <cellStyle name="Normal 9 8" xfId="2928"/>
    <cellStyle name="Normal 9 9" xfId="2929"/>
    <cellStyle name="Normal 90 10" xfId="2930"/>
    <cellStyle name="Normal 90 11" xfId="2931"/>
    <cellStyle name="Normal 90 2" xfId="2932"/>
    <cellStyle name="Normal 90 3" xfId="2933"/>
    <cellStyle name="Normal 90 4" xfId="2934"/>
    <cellStyle name="Normal 90 5" xfId="2935"/>
    <cellStyle name="Normal 90 6" xfId="2936"/>
    <cellStyle name="Normal 90 7" xfId="2937"/>
    <cellStyle name="Normal 90 8" xfId="2938"/>
    <cellStyle name="Normal 90 9" xfId="2939"/>
    <cellStyle name="Normal 91" xfId="2940"/>
    <cellStyle name="Normal 91 10" xfId="2941"/>
    <cellStyle name="Normal 91 11" xfId="2942"/>
    <cellStyle name="Normal 91 2" xfId="2943"/>
    <cellStyle name="Normal 91 3" xfId="2944"/>
    <cellStyle name="Normal 91 4" xfId="2945"/>
    <cellStyle name="Normal 91 5" xfId="2946"/>
    <cellStyle name="Normal 91 6" xfId="2947"/>
    <cellStyle name="Normal 91 7" xfId="2948"/>
    <cellStyle name="Normal 91 8" xfId="2949"/>
    <cellStyle name="Normal 91 9" xfId="2950"/>
    <cellStyle name="Normal 92 10" xfId="2951"/>
    <cellStyle name="Normal 92 2" xfId="2952"/>
    <cellStyle name="Normal 92 3" xfId="2953"/>
    <cellStyle name="Normal 92 4" xfId="2954"/>
    <cellStyle name="Normal 92 5" xfId="2955"/>
    <cellStyle name="Normal 92 6" xfId="2956"/>
    <cellStyle name="Normal 92 7" xfId="2957"/>
    <cellStyle name="Normal 92 8" xfId="2958"/>
    <cellStyle name="Normal 92 9" xfId="2959"/>
    <cellStyle name="Normal 93" xfId="2960"/>
    <cellStyle name="Normal 93 2" xfId="2961"/>
    <cellStyle name="Normal 93 3" xfId="2962"/>
    <cellStyle name="Normal 93 4" xfId="2963"/>
    <cellStyle name="Normal 93 5" xfId="2964"/>
    <cellStyle name="Normal 93 6" xfId="2965"/>
    <cellStyle name="Normal 93 7" xfId="2966"/>
    <cellStyle name="Normal 93 8" xfId="2967"/>
    <cellStyle name="Normal 93 9" xfId="2968"/>
    <cellStyle name="Normal 94" xfId="2969"/>
    <cellStyle name="Normal 94 2" xfId="2970"/>
    <cellStyle name="Normal 94 3" xfId="2971"/>
    <cellStyle name="Normal 94 4" xfId="2972"/>
    <cellStyle name="Normal 94 5" xfId="2973"/>
    <cellStyle name="Normal 94 6" xfId="2974"/>
    <cellStyle name="Normal 94 7" xfId="2975"/>
    <cellStyle name="Normal 94 8" xfId="2976"/>
    <cellStyle name="Normal 94 9" xfId="2977"/>
    <cellStyle name="Normal 95 2" xfId="2978"/>
    <cellStyle name="Normal 95 3" xfId="2979"/>
    <cellStyle name="Normal 95 4" xfId="2980"/>
    <cellStyle name="Normal 96" xfId="2981"/>
    <cellStyle name="Normal 96 2" xfId="2982"/>
    <cellStyle name="Normal 97 2" xfId="2983"/>
    <cellStyle name="Normal 97 3" xfId="2984"/>
    <cellStyle name="Normal 98" xfId="2985"/>
    <cellStyle name="Normal 99" xfId="2986"/>
    <cellStyle name="Normal_Sheet1" xfId="2988"/>
    <cellStyle name="Normal_Sheet1 2" xfId="3004"/>
    <cellStyle name="Normal_Sheet10" xfId="2998"/>
    <cellStyle name="Normal_Sheet11" xfId="2997"/>
    <cellStyle name="Normal_Sheet13" xfId="3001"/>
    <cellStyle name="Normal_Sheet2" xfId="2994"/>
    <cellStyle name="Normal_Sheet2_1" xfId="2990"/>
    <cellStyle name="Normal_Sheet2_Sheet4" xfId="2992"/>
    <cellStyle name="Normal_Sheet3" xfId="2991"/>
    <cellStyle name="Normal_Sheet4" xfId="2989"/>
    <cellStyle name="Normal_Sheet5" xfId="2995"/>
    <cellStyle name="Normal_Sheet6" xfId="3000"/>
    <cellStyle name="Normal_Sheet7" xfId="2996"/>
    <cellStyle name="Normal_Sheet8" xfId="2993"/>
    <cellStyle name="Normal_Sheet9" xfId="299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676275</xdr:colOff>
      <xdr:row>446</xdr:row>
      <xdr:rowOff>161925</xdr:rowOff>
    </xdr:from>
    <xdr:to>
      <xdr:col>4</xdr:col>
      <xdr:colOff>323850</xdr:colOff>
      <xdr:row>455</xdr:row>
      <xdr:rowOff>409575</xdr:rowOff>
    </xdr:to>
    <xdr:sp macro="" textlink="">
      <xdr:nvSpPr>
        <xdr:cNvPr id="2" name="Right Brace 1">
          <a:extLst>
            <a:ext uri="{FF2B5EF4-FFF2-40B4-BE49-F238E27FC236}">
              <a16:creationId xmlns:a16="http://schemas.microsoft.com/office/drawing/2014/main" xmlns="" id="{00000000-0008-0000-0000-000002000000}"/>
            </a:ext>
          </a:extLst>
        </xdr:cNvPr>
        <xdr:cNvSpPr/>
      </xdr:nvSpPr>
      <xdr:spPr>
        <a:xfrm>
          <a:off x="2962275" y="299618400"/>
          <a:ext cx="409575" cy="14106525"/>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5</xdr:col>
      <xdr:colOff>480060</xdr:colOff>
      <xdr:row>750</xdr:row>
      <xdr:rowOff>0</xdr:rowOff>
    </xdr:from>
    <xdr:to>
      <xdr:col>6</xdr:col>
      <xdr:colOff>480060</xdr:colOff>
      <xdr:row>750</xdr:row>
      <xdr:rowOff>22860</xdr:rowOff>
    </xdr:to>
    <xdr:pic>
      <xdr:nvPicPr>
        <xdr:cNvPr id="4" name="Picture 1">
          <a:extLst>
            <a:ext uri="{FF2B5EF4-FFF2-40B4-BE49-F238E27FC236}">
              <a16:creationId xmlns:a16="http://schemas.microsoft.com/office/drawing/2014/main" xmlns="" id="{C5A325C1-FA63-4770-917A-2457762F1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5535" y="37536120"/>
          <a:ext cx="771525"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1932438</xdr:colOff>
      <xdr:row>968</xdr:row>
      <xdr:rowOff>0</xdr:rowOff>
    </xdr:from>
    <xdr:to>
      <xdr:col>3</xdr:col>
      <xdr:colOff>47052</xdr:colOff>
      <xdr:row>969</xdr:row>
      <xdr:rowOff>0</xdr:rowOff>
    </xdr:to>
    <xdr:sp macro="" textlink="">
      <xdr:nvSpPr>
        <xdr:cNvPr id="5" name="rect">
          <a:extLst>
            <a:ext uri="{FF2B5EF4-FFF2-40B4-BE49-F238E27FC236}">
              <a16:creationId xmlns="" xmlns:a16="http://schemas.microsoft.com/office/drawing/2014/main" id="{D014AF7B-2B55-446C-BB3B-A5D24AD1C58E}"/>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6" name="rect">
          <a:extLst>
            <a:ext uri="{FF2B5EF4-FFF2-40B4-BE49-F238E27FC236}">
              <a16:creationId xmlns="" xmlns:a16="http://schemas.microsoft.com/office/drawing/2014/main" id="{F2E6CBC5-8173-48B5-B530-8B0FAB57CC11}"/>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7" name="rect">
          <a:extLst>
            <a:ext uri="{FF2B5EF4-FFF2-40B4-BE49-F238E27FC236}">
              <a16:creationId xmlns="" xmlns:a16="http://schemas.microsoft.com/office/drawing/2014/main" id="{9E005080-9D2E-40A5-9E63-F57C86076269}"/>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8" name="rect">
          <a:extLst>
            <a:ext uri="{FF2B5EF4-FFF2-40B4-BE49-F238E27FC236}">
              <a16:creationId xmlns="" xmlns:a16="http://schemas.microsoft.com/office/drawing/2014/main" id="{4B509D46-2EB4-4460-AF8C-426959C798D5}"/>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9" name="rect">
          <a:extLst>
            <a:ext uri="{FF2B5EF4-FFF2-40B4-BE49-F238E27FC236}">
              <a16:creationId xmlns="" xmlns:a16="http://schemas.microsoft.com/office/drawing/2014/main" id="{FD416035-E502-4EF9-B703-599BB1957AF2}"/>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10" name="rect">
          <a:extLst>
            <a:ext uri="{FF2B5EF4-FFF2-40B4-BE49-F238E27FC236}">
              <a16:creationId xmlns="" xmlns:a16="http://schemas.microsoft.com/office/drawing/2014/main" id="{A727874A-4530-4E2C-9D34-0C8E67B74722}"/>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11" name="rect">
          <a:extLst>
            <a:ext uri="{FF2B5EF4-FFF2-40B4-BE49-F238E27FC236}">
              <a16:creationId xmlns="" xmlns:a16="http://schemas.microsoft.com/office/drawing/2014/main" id="{DD5E0B7F-DC1E-4253-AC8A-8EF88F4C5333}"/>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12" name="rect">
          <a:extLst>
            <a:ext uri="{FF2B5EF4-FFF2-40B4-BE49-F238E27FC236}">
              <a16:creationId xmlns="" xmlns:a16="http://schemas.microsoft.com/office/drawing/2014/main" id="{48E334B1-FC2B-4D54-9B11-770D035DCD8B}"/>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49596</xdr:colOff>
      <xdr:row>969</xdr:row>
      <xdr:rowOff>0</xdr:rowOff>
    </xdr:to>
    <xdr:sp macro="" textlink="">
      <xdr:nvSpPr>
        <xdr:cNvPr id="13" name="rect">
          <a:extLst>
            <a:ext uri="{FF2B5EF4-FFF2-40B4-BE49-F238E27FC236}">
              <a16:creationId xmlns="" xmlns:a16="http://schemas.microsoft.com/office/drawing/2014/main" id="{CE2BDF4D-48BA-45FB-ABD2-AD7D4672D230}"/>
            </a:ext>
          </a:extLst>
        </xdr:cNvPr>
        <xdr:cNvSpPr/>
      </xdr:nvSpPr>
      <xdr:spPr>
        <a:xfrm>
          <a:off x="5680257" y="845820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14" name="rect">
          <a:extLst>
            <a:ext uri="{FF2B5EF4-FFF2-40B4-BE49-F238E27FC236}">
              <a16:creationId xmlns="" xmlns:a16="http://schemas.microsoft.com/office/drawing/2014/main" id="{6D24C072-1B70-4C22-B1F1-7851DF9A260D}"/>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15" name="rect">
          <a:extLst>
            <a:ext uri="{FF2B5EF4-FFF2-40B4-BE49-F238E27FC236}">
              <a16:creationId xmlns="" xmlns:a16="http://schemas.microsoft.com/office/drawing/2014/main" id="{8FB6C8FA-EBFF-4920-AA0D-45044ABDC0DC}"/>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16" name="rect">
          <a:extLst>
            <a:ext uri="{FF2B5EF4-FFF2-40B4-BE49-F238E27FC236}">
              <a16:creationId xmlns="" xmlns:a16="http://schemas.microsoft.com/office/drawing/2014/main" id="{E951F656-B096-418C-9837-080C5CC75606}"/>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50867</xdr:colOff>
      <xdr:row>969</xdr:row>
      <xdr:rowOff>0</xdr:rowOff>
    </xdr:to>
    <xdr:sp macro="" textlink="">
      <xdr:nvSpPr>
        <xdr:cNvPr id="17" name="rect">
          <a:extLst>
            <a:ext uri="{FF2B5EF4-FFF2-40B4-BE49-F238E27FC236}">
              <a16:creationId xmlns="" xmlns:a16="http://schemas.microsoft.com/office/drawing/2014/main" id="{3ADE2B2E-7B9B-490F-A2A4-B40136BAE066}"/>
            </a:ext>
          </a:extLst>
        </xdr:cNvPr>
        <xdr:cNvSpPr/>
      </xdr:nvSpPr>
      <xdr:spPr>
        <a:xfrm>
          <a:off x="5680257" y="845820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18" name="rect">
          <a:extLst>
            <a:ext uri="{FF2B5EF4-FFF2-40B4-BE49-F238E27FC236}">
              <a16:creationId xmlns="" xmlns:a16="http://schemas.microsoft.com/office/drawing/2014/main" id="{F62E6CC7-7CEB-43E6-9F10-54379591BFAE}"/>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19" name="rect">
          <a:extLst>
            <a:ext uri="{FF2B5EF4-FFF2-40B4-BE49-F238E27FC236}">
              <a16:creationId xmlns="" xmlns:a16="http://schemas.microsoft.com/office/drawing/2014/main" id="{C0D25864-6062-4351-B6E5-BDC04402AD54}"/>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20" name="rect">
          <a:extLst>
            <a:ext uri="{FF2B5EF4-FFF2-40B4-BE49-F238E27FC236}">
              <a16:creationId xmlns="" xmlns:a16="http://schemas.microsoft.com/office/drawing/2014/main" id="{41457039-83BB-4B17-871F-92DD14E8B000}"/>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21" name="rect">
          <a:extLst>
            <a:ext uri="{FF2B5EF4-FFF2-40B4-BE49-F238E27FC236}">
              <a16:creationId xmlns="" xmlns:a16="http://schemas.microsoft.com/office/drawing/2014/main" id="{B8F3B807-351C-4E61-8430-D7AD0BD53AAE}"/>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22" name="rect">
          <a:extLst>
            <a:ext uri="{FF2B5EF4-FFF2-40B4-BE49-F238E27FC236}">
              <a16:creationId xmlns="" xmlns:a16="http://schemas.microsoft.com/office/drawing/2014/main" id="{2CB324BC-E1E0-4FA0-A0FB-62E52469383B}"/>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23" name="rect">
          <a:extLst>
            <a:ext uri="{FF2B5EF4-FFF2-40B4-BE49-F238E27FC236}">
              <a16:creationId xmlns="" xmlns:a16="http://schemas.microsoft.com/office/drawing/2014/main" id="{1549A737-269E-425D-B12A-435931718FA8}"/>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24" name="rect">
          <a:extLst>
            <a:ext uri="{FF2B5EF4-FFF2-40B4-BE49-F238E27FC236}">
              <a16:creationId xmlns="" xmlns:a16="http://schemas.microsoft.com/office/drawing/2014/main" id="{45FF5D3B-609A-40B4-8512-2D9D64F5E353}"/>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25" name="rect">
          <a:extLst>
            <a:ext uri="{FF2B5EF4-FFF2-40B4-BE49-F238E27FC236}">
              <a16:creationId xmlns="" xmlns:a16="http://schemas.microsoft.com/office/drawing/2014/main" id="{A98AEA82-B67F-4907-A33E-8C7E4F7102C0}"/>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26" name="rect">
          <a:extLst>
            <a:ext uri="{FF2B5EF4-FFF2-40B4-BE49-F238E27FC236}">
              <a16:creationId xmlns="" xmlns:a16="http://schemas.microsoft.com/office/drawing/2014/main" id="{2B42287B-0848-4324-A89A-E77E5A93B4EC}"/>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27" name="rect">
          <a:extLst>
            <a:ext uri="{FF2B5EF4-FFF2-40B4-BE49-F238E27FC236}">
              <a16:creationId xmlns="" xmlns:a16="http://schemas.microsoft.com/office/drawing/2014/main" id="{4B1BF0DA-8687-426D-A391-4956590D130C}"/>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28" name="rect">
          <a:extLst>
            <a:ext uri="{FF2B5EF4-FFF2-40B4-BE49-F238E27FC236}">
              <a16:creationId xmlns="" xmlns:a16="http://schemas.microsoft.com/office/drawing/2014/main" id="{D384E246-83BC-4F2B-822F-7134F0E5C3D7}"/>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50867</xdr:colOff>
      <xdr:row>969</xdr:row>
      <xdr:rowOff>0</xdr:rowOff>
    </xdr:to>
    <xdr:sp macro="" textlink="">
      <xdr:nvSpPr>
        <xdr:cNvPr id="29" name="rect">
          <a:extLst>
            <a:ext uri="{FF2B5EF4-FFF2-40B4-BE49-F238E27FC236}">
              <a16:creationId xmlns="" xmlns:a16="http://schemas.microsoft.com/office/drawing/2014/main" id="{8581A316-C750-46EC-9CCD-06E0561CAF00}"/>
            </a:ext>
          </a:extLst>
        </xdr:cNvPr>
        <xdr:cNvSpPr/>
      </xdr:nvSpPr>
      <xdr:spPr>
        <a:xfrm>
          <a:off x="5684751" y="845820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30" name="rect">
          <a:extLst>
            <a:ext uri="{FF2B5EF4-FFF2-40B4-BE49-F238E27FC236}">
              <a16:creationId xmlns="" xmlns:a16="http://schemas.microsoft.com/office/drawing/2014/main" id="{7F4A6F98-9D07-4D6E-97F6-0E65565BDFE9}"/>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31" name="rect">
          <a:extLst>
            <a:ext uri="{FF2B5EF4-FFF2-40B4-BE49-F238E27FC236}">
              <a16:creationId xmlns="" xmlns:a16="http://schemas.microsoft.com/office/drawing/2014/main" id="{A8D4EC6E-FFFC-46C6-BCC7-D09FD427B146}"/>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32" name="rect">
          <a:extLst>
            <a:ext uri="{FF2B5EF4-FFF2-40B4-BE49-F238E27FC236}">
              <a16:creationId xmlns="" xmlns:a16="http://schemas.microsoft.com/office/drawing/2014/main" id="{00682C6B-B851-4540-BB6B-2A6EA86BD388}"/>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52139</xdr:colOff>
      <xdr:row>969</xdr:row>
      <xdr:rowOff>0</xdr:rowOff>
    </xdr:to>
    <xdr:sp macro="" textlink="">
      <xdr:nvSpPr>
        <xdr:cNvPr id="33" name="rect">
          <a:extLst>
            <a:ext uri="{FF2B5EF4-FFF2-40B4-BE49-F238E27FC236}">
              <a16:creationId xmlns="" xmlns:a16="http://schemas.microsoft.com/office/drawing/2014/main" id="{8A4AB564-F01E-4CA2-AAEB-FC0AC6B6FB5D}"/>
            </a:ext>
          </a:extLst>
        </xdr:cNvPr>
        <xdr:cNvSpPr/>
      </xdr:nvSpPr>
      <xdr:spPr>
        <a:xfrm>
          <a:off x="5684751" y="845820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34" name="rect">
          <a:extLst>
            <a:ext uri="{FF2B5EF4-FFF2-40B4-BE49-F238E27FC236}">
              <a16:creationId xmlns="" xmlns:a16="http://schemas.microsoft.com/office/drawing/2014/main" id="{4389AFC7-8B1A-4E44-B685-5CA63FFA1DAA}"/>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35" name="rect">
          <a:extLst>
            <a:ext uri="{FF2B5EF4-FFF2-40B4-BE49-F238E27FC236}">
              <a16:creationId xmlns="" xmlns:a16="http://schemas.microsoft.com/office/drawing/2014/main" id="{8389F5DA-0BBA-476A-B008-31B106F6E4DD}"/>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36" name="rect">
          <a:extLst>
            <a:ext uri="{FF2B5EF4-FFF2-40B4-BE49-F238E27FC236}">
              <a16:creationId xmlns="" xmlns:a16="http://schemas.microsoft.com/office/drawing/2014/main" id="{BA317427-0CDE-4720-A597-F24DAC3F4195}"/>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37" name="rect">
          <a:extLst>
            <a:ext uri="{FF2B5EF4-FFF2-40B4-BE49-F238E27FC236}">
              <a16:creationId xmlns="" xmlns:a16="http://schemas.microsoft.com/office/drawing/2014/main" id="{5A1E9105-3C71-45E0-8D3A-E9B958428183}"/>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38" name="rect">
          <a:extLst>
            <a:ext uri="{FF2B5EF4-FFF2-40B4-BE49-F238E27FC236}">
              <a16:creationId xmlns="" xmlns:a16="http://schemas.microsoft.com/office/drawing/2014/main" id="{B859019E-1C9A-4692-9FE5-4B06370B277F}"/>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39" name="rect">
          <a:extLst>
            <a:ext uri="{FF2B5EF4-FFF2-40B4-BE49-F238E27FC236}">
              <a16:creationId xmlns="" xmlns:a16="http://schemas.microsoft.com/office/drawing/2014/main" id="{E500F8E1-527C-455B-A3B7-2FE8B320F565}"/>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40" name="rect">
          <a:extLst>
            <a:ext uri="{FF2B5EF4-FFF2-40B4-BE49-F238E27FC236}">
              <a16:creationId xmlns="" xmlns:a16="http://schemas.microsoft.com/office/drawing/2014/main" id="{FA2B05AE-B0FC-4651-BC04-9D4CB926CC84}"/>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41" name="rect">
          <a:extLst>
            <a:ext uri="{FF2B5EF4-FFF2-40B4-BE49-F238E27FC236}">
              <a16:creationId xmlns="" xmlns:a16="http://schemas.microsoft.com/office/drawing/2014/main" id="{30819898-A76E-473E-BBAE-720C39D3D34A}"/>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42" name="rect">
          <a:extLst>
            <a:ext uri="{FF2B5EF4-FFF2-40B4-BE49-F238E27FC236}">
              <a16:creationId xmlns="" xmlns:a16="http://schemas.microsoft.com/office/drawing/2014/main" id="{6486001D-89FE-4A3B-A0B4-1B2E49748FD9}"/>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43" name="rect">
          <a:extLst>
            <a:ext uri="{FF2B5EF4-FFF2-40B4-BE49-F238E27FC236}">
              <a16:creationId xmlns="" xmlns:a16="http://schemas.microsoft.com/office/drawing/2014/main" id="{DEC8F877-66D5-4237-8C1A-DAFEB6C0A1F8}"/>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44" name="rect">
          <a:extLst>
            <a:ext uri="{FF2B5EF4-FFF2-40B4-BE49-F238E27FC236}">
              <a16:creationId xmlns="" xmlns:a16="http://schemas.microsoft.com/office/drawing/2014/main" id="{D52388F0-9767-4D4A-806D-F5932E0AE71A}"/>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49596</xdr:colOff>
      <xdr:row>969</xdr:row>
      <xdr:rowOff>0</xdr:rowOff>
    </xdr:to>
    <xdr:sp macro="" textlink="">
      <xdr:nvSpPr>
        <xdr:cNvPr id="45" name="rect">
          <a:extLst>
            <a:ext uri="{FF2B5EF4-FFF2-40B4-BE49-F238E27FC236}">
              <a16:creationId xmlns="" xmlns:a16="http://schemas.microsoft.com/office/drawing/2014/main" id="{D8F1AFBE-7D09-49AC-9AD2-0757DDC8A08B}"/>
            </a:ext>
          </a:extLst>
        </xdr:cNvPr>
        <xdr:cNvSpPr/>
      </xdr:nvSpPr>
      <xdr:spPr>
        <a:xfrm>
          <a:off x="5680257" y="845820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46" name="rect">
          <a:extLst>
            <a:ext uri="{FF2B5EF4-FFF2-40B4-BE49-F238E27FC236}">
              <a16:creationId xmlns="" xmlns:a16="http://schemas.microsoft.com/office/drawing/2014/main" id="{E71EBB39-3284-4DB8-954A-D1CA74B5557E}"/>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47" name="rect">
          <a:extLst>
            <a:ext uri="{FF2B5EF4-FFF2-40B4-BE49-F238E27FC236}">
              <a16:creationId xmlns="" xmlns:a16="http://schemas.microsoft.com/office/drawing/2014/main" id="{5BA29283-2CC5-4F8D-AD3B-FD2A149DA7EA}"/>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48" name="rect">
          <a:extLst>
            <a:ext uri="{FF2B5EF4-FFF2-40B4-BE49-F238E27FC236}">
              <a16:creationId xmlns="" xmlns:a16="http://schemas.microsoft.com/office/drawing/2014/main" id="{848AECA7-F948-4D4C-9014-147C9BCE3E60}"/>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50867</xdr:colOff>
      <xdr:row>969</xdr:row>
      <xdr:rowOff>0</xdr:rowOff>
    </xdr:to>
    <xdr:sp macro="" textlink="">
      <xdr:nvSpPr>
        <xdr:cNvPr id="49" name="rect">
          <a:extLst>
            <a:ext uri="{FF2B5EF4-FFF2-40B4-BE49-F238E27FC236}">
              <a16:creationId xmlns="" xmlns:a16="http://schemas.microsoft.com/office/drawing/2014/main" id="{57FACB02-CAF7-4D13-BEDD-0F59615B5B7E}"/>
            </a:ext>
          </a:extLst>
        </xdr:cNvPr>
        <xdr:cNvSpPr/>
      </xdr:nvSpPr>
      <xdr:spPr>
        <a:xfrm>
          <a:off x="5680257" y="845820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50" name="rect">
          <a:extLst>
            <a:ext uri="{FF2B5EF4-FFF2-40B4-BE49-F238E27FC236}">
              <a16:creationId xmlns="" xmlns:a16="http://schemas.microsoft.com/office/drawing/2014/main" id="{8BE45EC8-374B-446C-B861-05B4E845486F}"/>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51" name="rect">
          <a:extLst>
            <a:ext uri="{FF2B5EF4-FFF2-40B4-BE49-F238E27FC236}">
              <a16:creationId xmlns="" xmlns:a16="http://schemas.microsoft.com/office/drawing/2014/main" id="{04477992-A4E2-4B80-BE6F-81547CFCECEC}"/>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52" name="rect">
          <a:extLst>
            <a:ext uri="{FF2B5EF4-FFF2-40B4-BE49-F238E27FC236}">
              <a16:creationId xmlns="" xmlns:a16="http://schemas.microsoft.com/office/drawing/2014/main" id="{59AA816D-7313-4B73-8087-A259731B2A3C}"/>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53" name="rect">
          <a:extLst>
            <a:ext uri="{FF2B5EF4-FFF2-40B4-BE49-F238E27FC236}">
              <a16:creationId xmlns="" xmlns:a16="http://schemas.microsoft.com/office/drawing/2014/main" id="{5AEF672F-1CB3-4CAE-AD5D-63DE1C846603}"/>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4" name="rect">
          <a:extLst>
            <a:ext uri="{FF2B5EF4-FFF2-40B4-BE49-F238E27FC236}">
              <a16:creationId xmlns="" xmlns:a16="http://schemas.microsoft.com/office/drawing/2014/main" id="{ADEC513D-4B26-408F-B51E-047A3E4693CC}"/>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5" name="rect">
          <a:extLst>
            <a:ext uri="{FF2B5EF4-FFF2-40B4-BE49-F238E27FC236}">
              <a16:creationId xmlns="" xmlns:a16="http://schemas.microsoft.com/office/drawing/2014/main" id="{C7D2C138-6A2A-4A91-8AAE-270699DDD7CF}"/>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6" name="rect">
          <a:extLst>
            <a:ext uri="{FF2B5EF4-FFF2-40B4-BE49-F238E27FC236}">
              <a16:creationId xmlns="" xmlns:a16="http://schemas.microsoft.com/office/drawing/2014/main" id="{2EB83EE4-AB33-4EB5-A962-8C105C712FAD}"/>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57" name="rect">
          <a:extLst>
            <a:ext uri="{FF2B5EF4-FFF2-40B4-BE49-F238E27FC236}">
              <a16:creationId xmlns="" xmlns:a16="http://schemas.microsoft.com/office/drawing/2014/main" id="{D249F943-217B-4C3F-BE80-E6CAAB30B045}"/>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8" name="rect">
          <a:extLst>
            <a:ext uri="{FF2B5EF4-FFF2-40B4-BE49-F238E27FC236}">
              <a16:creationId xmlns="" xmlns:a16="http://schemas.microsoft.com/office/drawing/2014/main" id="{49C7C9BC-15E8-4859-A6A5-4DADD80DA231}"/>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9" name="rect">
          <a:extLst>
            <a:ext uri="{FF2B5EF4-FFF2-40B4-BE49-F238E27FC236}">
              <a16:creationId xmlns="" xmlns:a16="http://schemas.microsoft.com/office/drawing/2014/main" id="{E8EAF15C-4833-4CFA-8184-3C42A4A7092F}"/>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60" name="rect">
          <a:extLst>
            <a:ext uri="{FF2B5EF4-FFF2-40B4-BE49-F238E27FC236}">
              <a16:creationId xmlns="" xmlns:a16="http://schemas.microsoft.com/office/drawing/2014/main" id="{28E1C49A-6A9F-4B3C-9571-FA051519694D}"/>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50867</xdr:colOff>
      <xdr:row>969</xdr:row>
      <xdr:rowOff>0</xdr:rowOff>
    </xdr:to>
    <xdr:sp macro="" textlink="">
      <xdr:nvSpPr>
        <xdr:cNvPr id="61" name="rect">
          <a:extLst>
            <a:ext uri="{FF2B5EF4-FFF2-40B4-BE49-F238E27FC236}">
              <a16:creationId xmlns="" xmlns:a16="http://schemas.microsoft.com/office/drawing/2014/main" id="{EA01C080-26E9-4569-823E-7E15A22AE26A}"/>
            </a:ext>
          </a:extLst>
        </xdr:cNvPr>
        <xdr:cNvSpPr/>
      </xdr:nvSpPr>
      <xdr:spPr>
        <a:xfrm>
          <a:off x="5684751" y="845820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62" name="rect">
          <a:extLst>
            <a:ext uri="{FF2B5EF4-FFF2-40B4-BE49-F238E27FC236}">
              <a16:creationId xmlns="" xmlns:a16="http://schemas.microsoft.com/office/drawing/2014/main" id="{7A0DAE6B-30EE-4D88-AF59-7729A61FDC1A}"/>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63" name="rect">
          <a:extLst>
            <a:ext uri="{FF2B5EF4-FFF2-40B4-BE49-F238E27FC236}">
              <a16:creationId xmlns="" xmlns:a16="http://schemas.microsoft.com/office/drawing/2014/main" id="{509F47BD-E5DC-45CC-B868-3E07A23B233C}"/>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64" name="rect">
          <a:extLst>
            <a:ext uri="{FF2B5EF4-FFF2-40B4-BE49-F238E27FC236}">
              <a16:creationId xmlns="" xmlns:a16="http://schemas.microsoft.com/office/drawing/2014/main" id="{E6851801-1E02-4AE7-A246-458E16820D3E}"/>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52139</xdr:colOff>
      <xdr:row>969</xdr:row>
      <xdr:rowOff>0</xdr:rowOff>
    </xdr:to>
    <xdr:sp macro="" textlink="">
      <xdr:nvSpPr>
        <xdr:cNvPr id="65" name="rect">
          <a:extLst>
            <a:ext uri="{FF2B5EF4-FFF2-40B4-BE49-F238E27FC236}">
              <a16:creationId xmlns="" xmlns:a16="http://schemas.microsoft.com/office/drawing/2014/main" id="{E2627CDD-0557-41CB-BB4F-29D677AC4485}"/>
            </a:ext>
          </a:extLst>
        </xdr:cNvPr>
        <xdr:cNvSpPr/>
      </xdr:nvSpPr>
      <xdr:spPr>
        <a:xfrm>
          <a:off x="5684751" y="845820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66" name="rect">
          <a:extLst>
            <a:ext uri="{FF2B5EF4-FFF2-40B4-BE49-F238E27FC236}">
              <a16:creationId xmlns="" xmlns:a16="http://schemas.microsoft.com/office/drawing/2014/main" id="{02168056-E745-4BC3-8531-C96313B52B5E}"/>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67" name="rect">
          <a:extLst>
            <a:ext uri="{FF2B5EF4-FFF2-40B4-BE49-F238E27FC236}">
              <a16:creationId xmlns="" xmlns:a16="http://schemas.microsoft.com/office/drawing/2014/main" id="{6A440941-A862-47B7-967F-FFCAFB2ABB2A}"/>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68" name="rect">
          <a:extLst>
            <a:ext uri="{FF2B5EF4-FFF2-40B4-BE49-F238E27FC236}">
              <a16:creationId xmlns="" xmlns:a16="http://schemas.microsoft.com/office/drawing/2014/main" id="{C51B6A7A-9003-4B1E-8A79-56B6DFBF43DA}"/>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69" name="rect">
          <a:extLst>
            <a:ext uri="{FF2B5EF4-FFF2-40B4-BE49-F238E27FC236}">
              <a16:creationId xmlns="" xmlns:a16="http://schemas.microsoft.com/office/drawing/2014/main" id="{A6E9CE33-3760-4DD3-886D-930849646858}"/>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70" name="rect">
          <a:extLst>
            <a:ext uri="{FF2B5EF4-FFF2-40B4-BE49-F238E27FC236}">
              <a16:creationId xmlns="" xmlns:a16="http://schemas.microsoft.com/office/drawing/2014/main" id="{05E37FA8-C681-4B70-821E-EF01687A259F}"/>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71" name="rect">
          <a:extLst>
            <a:ext uri="{FF2B5EF4-FFF2-40B4-BE49-F238E27FC236}">
              <a16:creationId xmlns="" xmlns:a16="http://schemas.microsoft.com/office/drawing/2014/main" id="{1A6DCF6E-D69A-44D0-88B0-5C60EEB3BBC9}"/>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72" name="rect">
          <a:extLst>
            <a:ext uri="{FF2B5EF4-FFF2-40B4-BE49-F238E27FC236}">
              <a16:creationId xmlns="" xmlns:a16="http://schemas.microsoft.com/office/drawing/2014/main" id="{0A01E226-CF63-41B3-B62B-A08F0AAD2284}"/>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73" name="rect">
          <a:extLst>
            <a:ext uri="{FF2B5EF4-FFF2-40B4-BE49-F238E27FC236}">
              <a16:creationId xmlns="" xmlns:a16="http://schemas.microsoft.com/office/drawing/2014/main" id="{0DAFF441-CA83-437C-852E-D9FDDB4C62DF}"/>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74" name="rect">
          <a:extLst>
            <a:ext uri="{FF2B5EF4-FFF2-40B4-BE49-F238E27FC236}">
              <a16:creationId xmlns="" xmlns:a16="http://schemas.microsoft.com/office/drawing/2014/main" id="{D552341A-EAEF-4309-93DF-B9895110E54E}"/>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75" name="rect">
          <a:extLst>
            <a:ext uri="{FF2B5EF4-FFF2-40B4-BE49-F238E27FC236}">
              <a16:creationId xmlns="" xmlns:a16="http://schemas.microsoft.com/office/drawing/2014/main" id="{3EE3ABF4-40D8-45A4-B4C4-FEB32C00565C}"/>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76" name="rect">
          <a:extLst>
            <a:ext uri="{FF2B5EF4-FFF2-40B4-BE49-F238E27FC236}">
              <a16:creationId xmlns="" xmlns:a16="http://schemas.microsoft.com/office/drawing/2014/main" id="{0F2785A0-DF66-4105-A3D7-41AB4C9D76E5}"/>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49596</xdr:colOff>
      <xdr:row>969</xdr:row>
      <xdr:rowOff>0</xdr:rowOff>
    </xdr:to>
    <xdr:sp macro="" textlink="">
      <xdr:nvSpPr>
        <xdr:cNvPr id="77" name="rect">
          <a:extLst>
            <a:ext uri="{FF2B5EF4-FFF2-40B4-BE49-F238E27FC236}">
              <a16:creationId xmlns="" xmlns:a16="http://schemas.microsoft.com/office/drawing/2014/main" id="{53287C62-F660-4259-9D8A-E12D7F318169}"/>
            </a:ext>
          </a:extLst>
        </xdr:cNvPr>
        <xdr:cNvSpPr/>
      </xdr:nvSpPr>
      <xdr:spPr>
        <a:xfrm>
          <a:off x="5680257" y="845820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78" name="rect">
          <a:extLst>
            <a:ext uri="{FF2B5EF4-FFF2-40B4-BE49-F238E27FC236}">
              <a16:creationId xmlns="" xmlns:a16="http://schemas.microsoft.com/office/drawing/2014/main" id="{44B39EF5-5F2A-4603-8C34-68E7CFC0B535}"/>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79" name="rect">
          <a:extLst>
            <a:ext uri="{FF2B5EF4-FFF2-40B4-BE49-F238E27FC236}">
              <a16:creationId xmlns="" xmlns:a16="http://schemas.microsoft.com/office/drawing/2014/main" id="{58110DD8-8B56-487E-8442-44357CD441E1}"/>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80" name="rect">
          <a:extLst>
            <a:ext uri="{FF2B5EF4-FFF2-40B4-BE49-F238E27FC236}">
              <a16:creationId xmlns="" xmlns:a16="http://schemas.microsoft.com/office/drawing/2014/main" id="{9F2005D9-37FC-4995-8AD6-DCAA8932BD46}"/>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50867</xdr:colOff>
      <xdr:row>969</xdr:row>
      <xdr:rowOff>0</xdr:rowOff>
    </xdr:to>
    <xdr:sp macro="" textlink="">
      <xdr:nvSpPr>
        <xdr:cNvPr id="81" name="rect">
          <a:extLst>
            <a:ext uri="{FF2B5EF4-FFF2-40B4-BE49-F238E27FC236}">
              <a16:creationId xmlns="" xmlns:a16="http://schemas.microsoft.com/office/drawing/2014/main" id="{99F3BCBF-5202-4A39-BF37-47B651073D31}"/>
            </a:ext>
          </a:extLst>
        </xdr:cNvPr>
        <xdr:cNvSpPr/>
      </xdr:nvSpPr>
      <xdr:spPr>
        <a:xfrm>
          <a:off x="5680257" y="845820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82" name="rect">
          <a:extLst>
            <a:ext uri="{FF2B5EF4-FFF2-40B4-BE49-F238E27FC236}">
              <a16:creationId xmlns="" xmlns:a16="http://schemas.microsoft.com/office/drawing/2014/main" id="{6D3AAE51-AA00-464C-9DD0-059014E7E365}"/>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83" name="rect">
          <a:extLst>
            <a:ext uri="{FF2B5EF4-FFF2-40B4-BE49-F238E27FC236}">
              <a16:creationId xmlns="" xmlns:a16="http://schemas.microsoft.com/office/drawing/2014/main" id="{52852323-5B15-4AD4-A8E9-7B306D27F0C1}"/>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84" name="rect">
          <a:extLst>
            <a:ext uri="{FF2B5EF4-FFF2-40B4-BE49-F238E27FC236}">
              <a16:creationId xmlns="" xmlns:a16="http://schemas.microsoft.com/office/drawing/2014/main" id="{48AC8B74-D770-4D32-B09A-61A8E73C4F11}"/>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85" name="rect">
          <a:extLst>
            <a:ext uri="{FF2B5EF4-FFF2-40B4-BE49-F238E27FC236}">
              <a16:creationId xmlns="" xmlns:a16="http://schemas.microsoft.com/office/drawing/2014/main" id="{9881B979-E3FC-465F-B015-60382DF79E0F}"/>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86" name="rect">
          <a:extLst>
            <a:ext uri="{FF2B5EF4-FFF2-40B4-BE49-F238E27FC236}">
              <a16:creationId xmlns="" xmlns:a16="http://schemas.microsoft.com/office/drawing/2014/main" id="{AFED1954-9103-466D-8833-CFBABCAB5D1D}"/>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87" name="rect">
          <a:extLst>
            <a:ext uri="{FF2B5EF4-FFF2-40B4-BE49-F238E27FC236}">
              <a16:creationId xmlns="" xmlns:a16="http://schemas.microsoft.com/office/drawing/2014/main" id="{DC53E320-5079-4EDC-B746-865348A4085C}"/>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88" name="rect">
          <a:extLst>
            <a:ext uri="{FF2B5EF4-FFF2-40B4-BE49-F238E27FC236}">
              <a16:creationId xmlns="" xmlns:a16="http://schemas.microsoft.com/office/drawing/2014/main" id="{1053700A-B099-49A1-B804-E4D43B81D85A}"/>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89" name="rect">
          <a:extLst>
            <a:ext uri="{FF2B5EF4-FFF2-40B4-BE49-F238E27FC236}">
              <a16:creationId xmlns="" xmlns:a16="http://schemas.microsoft.com/office/drawing/2014/main" id="{242AEB2B-C22A-4F07-9DC0-FAD93AA04FA2}"/>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90" name="rect">
          <a:extLst>
            <a:ext uri="{FF2B5EF4-FFF2-40B4-BE49-F238E27FC236}">
              <a16:creationId xmlns="" xmlns:a16="http://schemas.microsoft.com/office/drawing/2014/main" id="{AD98B577-F9F5-4E99-9D86-D924C204436F}"/>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91" name="rect">
          <a:extLst>
            <a:ext uri="{FF2B5EF4-FFF2-40B4-BE49-F238E27FC236}">
              <a16:creationId xmlns="" xmlns:a16="http://schemas.microsoft.com/office/drawing/2014/main" id="{36A9872F-8D04-41D9-93CD-288AB2C0F000}"/>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92" name="rect">
          <a:extLst>
            <a:ext uri="{FF2B5EF4-FFF2-40B4-BE49-F238E27FC236}">
              <a16:creationId xmlns="" xmlns:a16="http://schemas.microsoft.com/office/drawing/2014/main" id="{3EA47C7A-1598-42E1-849F-81B3D6C2DD07}"/>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50867</xdr:colOff>
      <xdr:row>969</xdr:row>
      <xdr:rowOff>0</xdr:rowOff>
    </xdr:to>
    <xdr:sp macro="" textlink="">
      <xdr:nvSpPr>
        <xdr:cNvPr id="93" name="rect">
          <a:extLst>
            <a:ext uri="{FF2B5EF4-FFF2-40B4-BE49-F238E27FC236}">
              <a16:creationId xmlns="" xmlns:a16="http://schemas.microsoft.com/office/drawing/2014/main" id="{48E85BF0-249C-430B-9F65-7CAB350717F6}"/>
            </a:ext>
          </a:extLst>
        </xdr:cNvPr>
        <xdr:cNvSpPr/>
      </xdr:nvSpPr>
      <xdr:spPr>
        <a:xfrm>
          <a:off x="5684751" y="845820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94" name="rect">
          <a:extLst>
            <a:ext uri="{FF2B5EF4-FFF2-40B4-BE49-F238E27FC236}">
              <a16:creationId xmlns="" xmlns:a16="http://schemas.microsoft.com/office/drawing/2014/main" id="{45C68C8C-4919-4BDB-B8FE-880A404B8EA7}"/>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95" name="rect">
          <a:extLst>
            <a:ext uri="{FF2B5EF4-FFF2-40B4-BE49-F238E27FC236}">
              <a16:creationId xmlns="" xmlns:a16="http://schemas.microsoft.com/office/drawing/2014/main" id="{6BF0D237-9178-4829-8DE8-28FB44FE6F23}"/>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96" name="rect">
          <a:extLst>
            <a:ext uri="{FF2B5EF4-FFF2-40B4-BE49-F238E27FC236}">
              <a16:creationId xmlns="" xmlns:a16="http://schemas.microsoft.com/office/drawing/2014/main" id="{DA86F3AF-7BC6-440C-AA1B-5C1D28601F6D}"/>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52139</xdr:colOff>
      <xdr:row>969</xdr:row>
      <xdr:rowOff>0</xdr:rowOff>
    </xdr:to>
    <xdr:sp macro="" textlink="">
      <xdr:nvSpPr>
        <xdr:cNvPr id="97" name="rect">
          <a:extLst>
            <a:ext uri="{FF2B5EF4-FFF2-40B4-BE49-F238E27FC236}">
              <a16:creationId xmlns="" xmlns:a16="http://schemas.microsoft.com/office/drawing/2014/main" id="{9A8A88F7-D070-4B75-869A-2F0940A59AFC}"/>
            </a:ext>
          </a:extLst>
        </xdr:cNvPr>
        <xdr:cNvSpPr/>
      </xdr:nvSpPr>
      <xdr:spPr>
        <a:xfrm>
          <a:off x="5684751" y="845820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98" name="rect">
          <a:extLst>
            <a:ext uri="{FF2B5EF4-FFF2-40B4-BE49-F238E27FC236}">
              <a16:creationId xmlns="" xmlns:a16="http://schemas.microsoft.com/office/drawing/2014/main" id="{AD72728C-D792-4078-9DAD-C58B8ECE8AE0}"/>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99" name="rect">
          <a:extLst>
            <a:ext uri="{FF2B5EF4-FFF2-40B4-BE49-F238E27FC236}">
              <a16:creationId xmlns="" xmlns:a16="http://schemas.microsoft.com/office/drawing/2014/main" id="{8BFD3D72-151B-4EFE-B6DE-9D349B1FBDD6}"/>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100" name="rect">
          <a:extLst>
            <a:ext uri="{FF2B5EF4-FFF2-40B4-BE49-F238E27FC236}">
              <a16:creationId xmlns="" xmlns:a16="http://schemas.microsoft.com/office/drawing/2014/main" id="{D2AE2238-5C20-4478-8D3C-BB7E76F255AA}"/>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1" name="rect">
          <a:extLst>
            <a:ext uri="{FF2B5EF4-FFF2-40B4-BE49-F238E27FC236}">
              <a16:creationId xmlns="" xmlns:a16="http://schemas.microsoft.com/office/drawing/2014/main" id="{82F408F4-20B4-4474-AFD9-66F924B3C9F2}"/>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2" name="rect">
          <a:extLst>
            <a:ext uri="{FF2B5EF4-FFF2-40B4-BE49-F238E27FC236}">
              <a16:creationId xmlns="" xmlns:a16="http://schemas.microsoft.com/office/drawing/2014/main" id="{233A9CB8-9054-4282-ADE1-06A2C7DC0BEF}"/>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103" name="rect">
          <a:extLst>
            <a:ext uri="{FF2B5EF4-FFF2-40B4-BE49-F238E27FC236}">
              <a16:creationId xmlns="" xmlns:a16="http://schemas.microsoft.com/office/drawing/2014/main" id="{0C3E9875-00CD-4928-9BE8-D7383665C023}"/>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4" name="rect">
          <a:extLst>
            <a:ext uri="{FF2B5EF4-FFF2-40B4-BE49-F238E27FC236}">
              <a16:creationId xmlns="" xmlns:a16="http://schemas.microsoft.com/office/drawing/2014/main" id="{6092D043-91D1-4B7F-984D-775CFEB72188}"/>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05" name="rect">
          <a:extLst>
            <a:ext uri="{FF2B5EF4-FFF2-40B4-BE49-F238E27FC236}">
              <a16:creationId xmlns="" xmlns:a16="http://schemas.microsoft.com/office/drawing/2014/main" id="{74CDD075-ECBC-46AF-AD82-A3C9367A23BE}"/>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106" name="rect">
          <a:extLst>
            <a:ext uri="{FF2B5EF4-FFF2-40B4-BE49-F238E27FC236}">
              <a16:creationId xmlns="" xmlns:a16="http://schemas.microsoft.com/office/drawing/2014/main" id="{8CC55511-2216-40F3-A644-D3A253F48897}"/>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107" name="rect">
          <a:extLst>
            <a:ext uri="{FF2B5EF4-FFF2-40B4-BE49-F238E27FC236}">
              <a16:creationId xmlns="" xmlns:a16="http://schemas.microsoft.com/office/drawing/2014/main" id="{F33D1A19-1386-44F4-AE91-2FF2D02073B0}"/>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108" name="rect">
          <a:extLst>
            <a:ext uri="{FF2B5EF4-FFF2-40B4-BE49-F238E27FC236}">
              <a16:creationId xmlns="" xmlns:a16="http://schemas.microsoft.com/office/drawing/2014/main" id="{7E81D7C1-2993-4A21-A6C1-39C423D9F734}"/>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09" name="rect">
          <a:extLst>
            <a:ext uri="{FF2B5EF4-FFF2-40B4-BE49-F238E27FC236}">
              <a16:creationId xmlns="" xmlns:a16="http://schemas.microsoft.com/office/drawing/2014/main" id="{1A7231D0-3955-45CF-BB40-08E565F61835}"/>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110" name="rect">
          <a:extLst>
            <a:ext uri="{FF2B5EF4-FFF2-40B4-BE49-F238E27FC236}">
              <a16:creationId xmlns="" xmlns:a16="http://schemas.microsoft.com/office/drawing/2014/main" id="{26B16B90-8E98-44BC-A841-BD47A7C90977}"/>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111" name="rect">
          <a:extLst>
            <a:ext uri="{FF2B5EF4-FFF2-40B4-BE49-F238E27FC236}">
              <a16:creationId xmlns="" xmlns:a16="http://schemas.microsoft.com/office/drawing/2014/main" id="{FE4FEECB-7F79-42C4-9D7D-F324FDEC6F4A}"/>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112" name="rect">
          <a:extLst>
            <a:ext uri="{FF2B5EF4-FFF2-40B4-BE49-F238E27FC236}">
              <a16:creationId xmlns="" xmlns:a16="http://schemas.microsoft.com/office/drawing/2014/main" id="{44AF63B1-7296-4E54-8BB4-826E3EDE49C1}"/>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113" name="rect">
          <a:extLst>
            <a:ext uri="{FF2B5EF4-FFF2-40B4-BE49-F238E27FC236}">
              <a16:creationId xmlns="" xmlns:a16="http://schemas.microsoft.com/office/drawing/2014/main" id="{870BE8B7-392E-4E51-A81C-201BF53C2A64}"/>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114" name="rect">
          <a:extLst>
            <a:ext uri="{FF2B5EF4-FFF2-40B4-BE49-F238E27FC236}">
              <a16:creationId xmlns="" xmlns:a16="http://schemas.microsoft.com/office/drawing/2014/main" id="{303C8407-2F21-49D8-9D53-12D68731162C}"/>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115" name="rect">
          <a:extLst>
            <a:ext uri="{FF2B5EF4-FFF2-40B4-BE49-F238E27FC236}">
              <a16:creationId xmlns="" xmlns:a16="http://schemas.microsoft.com/office/drawing/2014/main" id="{3ED3141A-DE5C-4E69-8D02-EAFD35AEE4E8}"/>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116" name="rect">
          <a:extLst>
            <a:ext uri="{FF2B5EF4-FFF2-40B4-BE49-F238E27FC236}">
              <a16:creationId xmlns="" xmlns:a16="http://schemas.microsoft.com/office/drawing/2014/main" id="{1A4AFDAA-E02B-48F0-B0F3-F70F899EC452}"/>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117" name="rect">
          <a:extLst>
            <a:ext uri="{FF2B5EF4-FFF2-40B4-BE49-F238E27FC236}">
              <a16:creationId xmlns="" xmlns:a16="http://schemas.microsoft.com/office/drawing/2014/main" id="{78143151-5CF6-45C5-B19E-367CAD650A9C}"/>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118" name="rect">
          <a:extLst>
            <a:ext uri="{FF2B5EF4-FFF2-40B4-BE49-F238E27FC236}">
              <a16:creationId xmlns="" xmlns:a16="http://schemas.microsoft.com/office/drawing/2014/main" id="{7BDE69E9-8C69-4804-A83B-09159079F311}"/>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119" name="rect">
          <a:extLst>
            <a:ext uri="{FF2B5EF4-FFF2-40B4-BE49-F238E27FC236}">
              <a16:creationId xmlns="" xmlns:a16="http://schemas.microsoft.com/office/drawing/2014/main" id="{B6C57E21-FA28-4C5B-A526-6DC3206755DA}"/>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120" name="rect">
          <a:extLst>
            <a:ext uri="{FF2B5EF4-FFF2-40B4-BE49-F238E27FC236}">
              <a16:creationId xmlns="" xmlns:a16="http://schemas.microsoft.com/office/drawing/2014/main" id="{7339AF40-E0B3-4662-8298-803C887485AB}"/>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21" name="rect">
          <a:extLst>
            <a:ext uri="{FF2B5EF4-FFF2-40B4-BE49-F238E27FC236}">
              <a16:creationId xmlns="" xmlns:a16="http://schemas.microsoft.com/office/drawing/2014/main" id="{BF02E3B1-78EA-4E51-8A3A-663CCF0CCDD5}"/>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122" name="rect">
          <a:extLst>
            <a:ext uri="{FF2B5EF4-FFF2-40B4-BE49-F238E27FC236}">
              <a16:creationId xmlns="" xmlns:a16="http://schemas.microsoft.com/office/drawing/2014/main" id="{86EFEF8C-9A59-4562-8AF0-BF8E3C63AD6F}"/>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123" name="rect">
          <a:extLst>
            <a:ext uri="{FF2B5EF4-FFF2-40B4-BE49-F238E27FC236}">
              <a16:creationId xmlns="" xmlns:a16="http://schemas.microsoft.com/office/drawing/2014/main" id="{2AA6133C-1021-496B-BB9A-EBF8167E1E78}"/>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124" name="rect">
          <a:extLst>
            <a:ext uri="{FF2B5EF4-FFF2-40B4-BE49-F238E27FC236}">
              <a16:creationId xmlns="" xmlns:a16="http://schemas.microsoft.com/office/drawing/2014/main" id="{9229F7E1-1F3D-44B6-957E-3747DDB42AAD}"/>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25" name="rect">
          <a:extLst>
            <a:ext uri="{FF2B5EF4-FFF2-40B4-BE49-F238E27FC236}">
              <a16:creationId xmlns="" xmlns:a16="http://schemas.microsoft.com/office/drawing/2014/main" id="{B0256AAB-5953-4D58-8C57-50CCFDDD561B}"/>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126" name="rect">
          <a:extLst>
            <a:ext uri="{FF2B5EF4-FFF2-40B4-BE49-F238E27FC236}">
              <a16:creationId xmlns="" xmlns:a16="http://schemas.microsoft.com/office/drawing/2014/main" id="{076BB12B-1458-404D-851F-5BDED0F3899F}"/>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127" name="rect">
          <a:extLst>
            <a:ext uri="{FF2B5EF4-FFF2-40B4-BE49-F238E27FC236}">
              <a16:creationId xmlns="" xmlns:a16="http://schemas.microsoft.com/office/drawing/2014/main" id="{26D8C38D-4826-4093-91EA-40D69C6A7360}"/>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128" name="rect">
          <a:extLst>
            <a:ext uri="{FF2B5EF4-FFF2-40B4-BE49-F238E27FC236}">
              <a16:creationId xmlns="" xmlns:a16="http://schemas.microsoft.com/office/drawing/2014/main" id="{CAA8D35D-6D4F-455B-849D-841D690E7F78}"/>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129" name="rect">
          <a:extLst>
            <a:ext uri="{FF2B5EF4-FFF2-40B4-BE49-F238E27FC236}">
              <a16:creationId xmlns="" xmlns:a16="http://schemas.microsoft.com/office/drawing/2014/main" id="{CF2D432C-57BA-4731-B282-3CAD55C1EBA4}"/>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130" name="rect">
          <a:extLst>
            <a:ext uri="{FF2B5EF4-FFF2-40B4-BE49-F238E27FC236}">
              <a16:creationId xmlns="" xmlns:a16="http://schemas.microsoft.com/office/drawing/2014/main" id="{9AE038DD-D1FE-45BD-917E-06A785477141}"/>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131" name="rect">
          <a:extLst>
            <a:ext uri="{FF2B5EF4-FFF2-40B4-BE49-F238E27FC236}">
              <a16:creationId xmlns="" xmlns:a16="http://schemas.microsoft.com/office/drawing/2014/main" id="{B74C427B-8247-4579-A81F-22AF875C9C21}"/>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132" name="rect">
          <a:extLst>
            <a:ext uri="{FF2B5EF4-FFF2-40B4-BE49-F238E27FC236}">
              <a16:creationId xmlns="" xmlns:a16="http://schemas.microsoft.com/office/drawing/2014/main" id="{84E9F2DB-086B-4D24-96DC-926726A82283}"/>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133" name="rect">
          <a:extLst>
            <a:ext uri="{FF2B5EF4-FFF2-40B4-BE49-F238E27FC236}">
              <a16:creationId xmlns="" xmlns:a16="http://schemas.microsoft.com/office/drawing/2014/main" id="{80337AC6-468A-4789-8D15-698CEB90D2E1}"/>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134" name="rect">
          <a:extLst>
            <a:ext uri="{FF2B5EF4-FFF2-40B4-BE49-F238E27FC236}">
              <a16:creationId xmlns="" xmlns:a16="http://schemas.microsoft.com/office/drawing/2014/main" id="{B8B18EEB-0E55-4576-88DF-11B74AB7504B}"/>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135" name="rect">
          <a:extLst>
            <a:ext uri="{FF2B5EF4-FFF2-40B4-BE49-F238E27FC236}">
              <a16:creationId xmlns="" xmlns:a16="http://schemas.microsoft.com/office/drawing/2014/main" id="{5BA74F1B-A5BA-4EB0-AC38-DD78FA0972CA}"/>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136" name="rect">
          <a:extLst>
            <a:ext uri="{FF2B5EF4-FFF2-40B4-BE49-F238E27FC236}">
              <a16:creationId xmlns="" xmlns:a16="http://schemas.microsoft.com/office/drawing/2014/main" id="{C2F04E48-A21A-4CDE-8243-1D2A1CE98F21}"/>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37" name="rect">
          <a:extLst>
            <a:ext uri="{FF2B5EF4-FFF2-40B4-BE49-F238E27FC236}">
              <a16:creationId xmlns="" xmlns:a16="http://schemas.microsoft.com/office/drawing/2014/main" id="{B4F3A206-00CD-4A45-A67E-2D82F7C3F499}"/>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38" name="rect">
          <a:extLst>
            <a:ext uri="{FF2B5EF4-FFF2-40B4-BE49-F238E27FC236}">
              <a16:creationId xmlns="" xmlns:a16="http://schemas.microsoft.com/office/drawing/2014/main" id="{964A58C4-611B-4196-BA9C-36F54A98CB4A}"/>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139" name="rect">
          <a:extLst>
            <a:ext uri="{FF2B5EF4-FFF2-40B4-BE49-F238E27FC236}">
              <a16:creationId xmlns="" xmlns:a16="http://schemas.microsoft.com/office/drawing/2014/main" id="{F25B7D1F-D333-4E25-954C-C8B394FFD7C0}"/>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40" name="rect">
          <a:extLst>
            <a:ext uri="{FF2B5EF4-FFF2-40B4-BE49-F238E27FC236}">
              <a16:creationId xmlns="" xmlns:a16="http://schemas.microsoft.com/office/drawing/2014/main" id="{A8A6F2F2-F4E5-4626-AFB5-24D655837455}"/>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141" name="rect">
          <a:extLst>
            <a:ext uri="{FF2B5EF4-FFF2-40B4-BE49-F238E27FC236}">
              <a16:creationId xmlns="" xmlns:a16="http://schemas.microsoft.com/office/drawing/2014/main" id="{6B0D0357-54A5-43B8-BDE5-B7A26FE67607}"/>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142" name="rect">
          <a:extLst>
            <a:ext uri="{FF2B5EF4-FFF2-40B4-BE49-F238E27FC236}">
              <a16:creationId xmlns="" xmlns:a16="http://schemas.microsoft.com/office/drawing/2014/main" id="{5FAEFEBF-A616-474C-86CC-1F2F65373760}"/>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143" name="rect">
          <a:extLst>
            <a:ext uri="{FF2B5EF4-FFF2-40B4-BE49-F238E27FC236}">
              <a16:creationId xmlns="" xmlns:a16="http://schemas.microsoft.com/office/drawing/2014/main" id="{2A3B7901-72EC-4041-9ADA-4351909A79AF}"/>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144" name="rect">
          <a:extLst>
            <a:ext uri="{FF2B5EF4-FFF2-40B4-BE49-F238E27FC236}">
              <a16:creationId xmlns="" xmlns:a16="http://schemas.microsoft.com/office/drawing/2014/main" id="{4AB637CD-F48D-4A65-BE92-F5E21B8D6722}"/>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145" name="rect">
          <a:extLst>
            <a:ext uri="{FF2B5EF4-FFF2-40B4-BE49-F238E27FC236}">
              <a16:creationId xmlns="" xmlns:a16="http://schemas.microsoft.com/office/drawing/2014/main" id="{B8B32735-ED60-43B0-A43E-3271FE31CB7E}"/>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146" name="rect">
          <a:extLst>
            <a:ext uri="{FF2B5EF4-FFF2-40B4-BE49-F238E27FC236}">
              <a16:creationId xmlns="" xmlns:a16="http://schemas.microsoft.com/office/drawing/2014/main" id="{10119208-387B-45A8-829F-1C9A004FB31C}"/>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147" name="rect">
          <a:extLst>
            <a:ext uri="{FF2B5EF4-FFF2-40B4-BE49-F238E27FC236}">
              <a16:creationId xmlns="" xmlns:a16="http://schemas.microsoft.com/office/drawing/2014/main" id="{E42897B8-8B54-420E-A218-09A44A5F1A6F}"/>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148" name="rect">
          <a:extLst>
            <a:ext uri="{FF2B5EF4-FFF2-40B4-BE49-F238E27FC236}">
              <a16:creationId xmlns="" xmlns:a16="http://schemas.microsoft.com/office/drawing/2014/main" id="{1132A809-D0A3-4AE3-92D7-7E552DCD5A38}"/>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49596</xdr:colOff>
      <xdr:row>969</xdr:row>
      <xdr:rowOff>0</xdr:rowOff>
    </xdr:to>
    <xdr:sp macro="" textlink="">
      <xdr:nvSpPr>
        <xdr:cNvPr id="149" name="rect">
          <a:extLst>
            <a:ext uri="{FF2B5EF4-FFF2-40B4-BE49-F238E27FC236}">
              <a16:creationId xmlns="" xmlns:a16="http://schemas.microsoft.com/office/drawing/2014/main" id="{AEC618F8-AC4A-4932-BE5C-38B0F45FEEE8}"/>
            </a:ext>
          </a:extLst>
        </xdr:cNvPr>
        <xdr:cNvSpPr/>
      </xdr:nvSpPr>
      <xdr:spPr>
        <a:xfrm>
          <a:off x="5680257" y="845820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150" name="rect">
          <a:extLst>
            <a:ext uri="{FF2B5EF4-FFF2-40B4-BE49-F238E27FC236}">
              <a16:creationId xmlns="" xmlns:a16="http://schemas.microsoft.com/office/drawing/2014/main" id="{5FD37170-50E0-40E5-8554-534F80023C00}"/>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151" name="rect">
          <a:extLst>
            <a:ext uri="{FF2B5EF4-FFF2-40B4-BE49-F238E27FC236}">
              <a16:creationId xmlns="" xmlns:a16="http://schemas.microsoft.com/office/drawing/2014/main" id="{A25E3F59-9E31-4ADB-AD79-1B534862CF27}"/>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152" name="rect">
          <a:extLst>
            <a:ext uri="{FF2B5EF4-FFF2-40B4-BE49-F238E27FC236}">
              <a16:creationId xmlns="" xmlns:a16="http://schemas.microsoft.com/office/drawing/2014/main" id="{D6D5E7C9-BEB9-4CAF-B5A5-793E6CB6146D}"/>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50867</xdr:colOff>
      <xdr:row>969</xdr:row>
      <xdr:rowOff>0</xdr:rowOff>
    </xdr:to>
    <xdr:sp macro="" textlink="">
      <xdr:nvSpPr>
        <xdr:cNvPr id="153" name="rect">
          <a:extLst>
            <a:ext uri="{FF2B5EF4-FFF2-40B4-BE49-F238E27FC236}">
              <a16:creationId xmlns="" xmlns:a16="http://schemas.microsoft.com/office/drawing/2014/main" id="{69669CBE-B9AE-42D6-8998-528990BA9297}"/>
            </a:ext>
          </a:extLst>
        </xdr:cNvPr>
        <xdr:cNvSpPr/>
      </xdr:nvSpPr>
      <xdr:spPr>
        <a:xfrm>
          <a:off x="5680257" y="845820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154" name="rect">
          <a:extLst>
            <a:ext uri="{FF2B5EF4-FFF2-40B4-BE49-F238E27FC236}">
              <a16:creationId xmlns="" xmlns:a16="http://schemas.microsoft.com/office/drawing/2014/main" id="{95464270-55AF-4C8A-8295-C26CDBAB4646}"/>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155" name="rect">
          <a:extLst>
            <a:ext uri="{FF2B5EF4-FFF2-40B4-BE49-F238E27FC236}">
              <a16:creationId xmlns="" xmlns:a16="http://schemas.microsoft.com/office/drawing/2014/main" id="{4E8D8380-95FA-4E10-9061-49579BAEC1EE}"/>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156" name="rect">
          <a:extLst>
            <a:ext uri="{FF2B5EF4-FFF2-40B4-BE49-F238E27FC236}">
              <a16:creationId xmlns="" xmlns:a16="http://schemas.microsoft.com/office/drawing/2014/main" id="{DF661B44-DE7C-49ED-98FE-A16F6F7720C6}"/>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157" name="rect">
          <a:extLst>
            <a:ext uri="{FF2B5EF4-FFF2-40B4-BE49-F238E27FC236}">
              <a16:creationId xmlns="" xmlns:a16="http://schemas.microsoft.com/office/drawing/2014/main" id="{43D4E7C8-2E7F-4468-A6C9-B7D314C22D7D}"/>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158" name="rect">
          <a:extLst>
            <a:ext uri="{FF2B5EF4-FFF2-40B4-BE49-F238E27FC236}">
              <a16:creationId xmlns="" xmlns:a16="http://schemas.microsoft.com/office/drawing/2014/main" id="{FB9D7718-1B37-4F36-8BB9-D920E9224F48}"/>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159" name="rect">
          <a:extLst>
            <a:ext uri="{FF2B5EF4-FFF2-40B4-BE49-F238E27FC236}">
              <a16:creationId xmlns="" xmlns:a16="http://schemas.microsoft.com/office/drawing/2014/main" id="{D20845D2-8BEA-41B7-AAE1-450DC97EF04D}"/>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160" name="rect">
          <a:extLst>
            <a:ext uri="{FF2B5EF4-FFF2-40B4-BE49-F238E27FC236}">
              <a16:creationId xmlns="" xmlns:a16="http://schemas.microsoft.com/office/drawing/2014/main" id="{88A1BA66-BAA3-48E7-962C-8FC213FED9B6}"/>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161" name="rect">
          <a:extLst>
            <a:ext uri="{FF2B5EF4-FFF2-40B4-BE49-F238E27FC236}">
              <a16:creationId xmlns="" xmlns:a16="http://schemas.microsoft.com/office/drawing/2014/main" id="{0B606579-8790-40AC-87B3-D42CA5D3BDE6}"/>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162" name="rect">
          <a:extLst>
            <a:ext uri="{FF2B5EF4-FFF2-40B4-BE49-F238E27FC236}">
              <a16:creationId xmlns="" xmlns:a16="http://schemas.microsoft.com/office/drawing/2014/main" id="{F04B785A-DC1D-4012-A821-5D6CA1B44BA9}"/>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163" name="rect">
          <a:extLst>
            <a:ext uri="{FF2B5EF4-FFF2-40B4-BE49-F238E27FC236}">
              <a16:creationId xmlns="" xmlns:a16="http://schemas.microsoft.com/office/drawing/2014/main" id="{F9B00903-B66D-4352-B1BD-E64E2F99FB37}"/>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164" name="rect">
          <a:extLst>
            <a:ext uri="{FF2B5EF4-FFF2-40B4-BE49-F238E27FC236}">
              <a16:creationId xmlns="" xmlns:a16="http://schemas.microsoft.com/office/drawing/2014/main" id="{7B15171D-7396-455E-A3B8-FC422FA209E3}"/>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50867</xdr:colOff>
      <xdr:row>969</xdr:row>
      <xdr:rowOff>0</xdr:rowOff>
    </xdr:to>
    <xdr:sp macro="" textlink="">
      <xdr:nvSpPr>
        <xdr:cNvPr id="165" name="rect">
          <a:extLst>
            <a:ext uri="{FF2B5EF4-FFF2-40B4-BE49-F238E27FC236}">
              <a16:creationId xmlns="" xmlns:a16="http://schemas.microsoft.com/office/drawing/2014/main" id="{3C5EE4AE-7660-42E1-9D92-1659C440940A}"/>
            </a:ext>
          </a:extLst>
        </xdr:cNvPr>
        <xdr:cNvSpPr/>
      </xdr:nvSpPr>
      <xdr:spPr>
        <a:xfrm>
          <a:off x="5684751" y="845820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166" name="rect">
          <a:extLst>
            <a:ext uri="{FF2B5EF4-FFF2-40B4-BE49-F238E27FC236}">
              <a16:creationId xmlns="" xmlns:a16="http://schemas.microsoft.com/office/drawing/2014/main" id="{2926D526-799E-4649-A1FE-DC75FBF659CE}"/>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167" name="rect">
          <a:extLst>
            <a:ext uri="{FF2B5EF4-FFF2-40B4-BE49-F238E27FC236}">
              <a16:creationId xmlns="" xmlns:a16="http://schemas.microsoft.com/office/drawing/2014/main" id="{63261797-1101-4D9E-BF09-9B10D1C84A86}"/>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168" name="rect">
          <a:extLst>
            <a:ext uri="{FF2B5EF4-FFF2-40B4-BE49-F238E27FC236}">
              <a16:creationId xmlns="" xmlns:a16="http://schemas.microsoft.com/office/drawing/2014/main" id="{DAFDB0E1-14CF-4A6F-A44B-56BA94A19909}"/>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52139</xdr:colOff>
      <xdr:row>969</xdr:row>
      <xdr:rowOff>0</xdr:rowOff>
    </xdr:to>
    <xdr:sp macro="" textlink="">
      <xdr:nvSpPr>
        <xdr:cNvPr id="169" name="rect">
          <a:extLst>
            <a:ext uri="{FF2B5EF4-FFF2-40B4-BE49-F238E27FC236}">
              <a16:creationId xmlns="" xmlns:a16="http://schemas.microsoft.com/office/drawing/2014/main" id="{5B8EA5D9-D614-410D-925B-950D8ADFBC73}"/>
            </a:ext>
          </a:extLst>
        </xdr:cNvPr>
        <xdr:cNvSpPr/>
      </xdr:nvSpPr>
      <xdr:spPr>
        <a:xfrm>
          <a:off x="5684751" y="845820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170" name="rect">
          <a:extLst>
            <a:ext uri="{FF2B5EF4-FFF2-40B4-BE49-F238E27FC236}">
              <a16:creationId xmlns="" xmlns:a16="http://schemas.microsoft.com/office/drawing/2014/main" id="{977EF324-97B1-4445-83CF-BA9FA3AE6C38}"/>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171" name="rect">
          <a:extLst>
            <a:ext uri="{FF2B5EF4-FFF2-40B4-BE49-F238E27FC236}">
              <a16:creationId xmlns="" xmlns:a16="http://schemas.microsoft.com/office/drawing/2014/main" id="{059437DB-F214-478A-A785-3AC9C0DADA3E}"/>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172" name="rect">
          <a:extLst>
            <a:ext uri="{FF2B5EF4-FFF2-40B4-BE49-F238E27FC236}">
              <a16:creationId xmlns="" xmlns:a16="http://schemas.microsoft.com/office/drawing/2014/main" id="{20877F68-12A8-4285-B0EB-3AA36CC9FF0C}"/>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73" name="rect">
          <a:extLst>
            <a:ext uri="{FF2B5EF4-FFF2-40B4-BE49-F238E27FC236}">
              <a16:creationId xmlns="" xmlns:a16="http://schemas.microsoft.com/office/drawing/2014/main" id="{BCDBE099-25FC-4785-8203-5E736C438F41}"/>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174" name="rect">
          <a:extLst>
            <a:ext uri="{FF2B5EF4-FFF2-40B4-BE49-F238E27FC236}">
              <a16:creationId xmlns="" xmlns:a16="http://schemas.microsoft.com/office/drawing/2014/main" id="{D37EDE43-24F1-4EA4-85EE-E470632ECB9E}"/>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175" name="rect">
          <a:extLst>
            <a:ext uri="{FF2B5EF4-FFF2-40B4-BE49-F238E27FC236}">
              <a16:creationId xmlns="" xmlns:a16="http://schemas.microsoft.com/office/drawing/2014/main" id="{F2273B84-46C3-4887-9F75-762479BE2FCF}"/>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176" name="rect">
          <a:extLst>
            <a:ext uri="{FF2B5EF4-FFF2-40B4-BE49-F238E27FC236}">
              <a16:creationId xmlns="" xmlns:a16="http://schemas.microsoft.com/office/drawing/2014/main" id="{F2D6E2E6-4225-4D59-AF23-CF579D6FC5FF}"/>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77" name="rect">
          <a:extLst>
            <a:ext uri="{FF2B5EF4-FFF2-40B4-BE49-F238E27FC236}">
              <a16:creationId xmlns="" xmlns:a16="http://schemas.microsoft.com/office/drawing/2014/main" id="{45060D49-6E85-4F51-A48E-50B05813C2B4}"/>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178" name="rect">
          <a:extLst>
            <a:ext uri="{FF2B5EF4-FFF2-40B4-BE49-F238E27FC236}">
              <a16:creationId xmlns="" xmlns:a16="http://schemas.microsoft.com/office/drawing/2014/main" id="{FC51ED66-43B5-418F-9A52-7A023E3DF999}"/>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179" name="rect">
          <a:extLst>
            <a:ext uri="{FF2B5EF4-FFF2-40B4-BE49-F238E27FC236}">
              <a16:creationId xmlns="" xmlns:a16="http://schemas.microsoft.com/office/drawing/2014/main" id="{6B8D1983-D14B-4B31-B33A-B7DD6954788F}"/>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180" name="rect">
          <a:extLst>
            <a:ext uri="{FF2B5EF4-FFF2-40B4-BE49-F238E27FC236}">
              <a16:creationId xmlns="" xmlns:a16="http://schemas.microsoft.com/office/drawing/2014/main" id="{BF985F8C-A2D0-4FBA-AB99-D652F3AFA8D9}"/>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181" name="rect">
          <a:extLst>
            <a:ext uri="{FF2B5EF4-FFF2-40B4-BE49-F238E27FC236}">
              <a16:creationId xmlns="" xmlns:a16="http://schemas.microsoft.com/office/drawing/2014/main" id="{A8C92D81-ED2C-442B-A2C8-BE8C2A7F1190}"/>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182" name="rect">
          <a:extLst>
            <a:ext uri="{FF2B5EF4-FFF2-40B4-BE49-F238E27FC236}">
              <a16:creationId xmlns="" xmlns:a16="http://schemas.microsoft.com/office/drawing/2014/main" id="{6F575784-7D76-41D5-B22A-5EA34084E1F9}"/>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183" name="rect">
          <a:extLst>
            <a:ext uri="{FF2B5EF4-FFF2-40B4-BE49-F238E27FC236}">
              <a16:creationId xmlns="" xmlns:a16="http://schemas.microsoft.com/office/drawing/2014/main" id="{C2063F7B-2A8C-4694-B29A-62CFEE3D3429}"/>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184" name="rect">
          <a:extLst>
            <a:ext uri="{FF2B5EF4-FFF2-40B4-BE49-F238E27FC236}">
              <a16:creationId xmlns="" xmlns:a16="http://schemas.microsoft.com/office/drawing/2014/main" id="{D2DDA150-DD3A-4967-9DD5-43CD3D347D44}"/>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185" name="rect">
          <a:extLst>
            <a:ext uri="{FF2B5EF4-FFF2-40B4-BE49-F238E27FC236}">
              <a16:creationId xmlns="" xmlns:a16="http://schemas.microsoft.com/office/drawing/2014/main" id="{0BE7C721-FAD3-45A3-AFAF-E67F6D919DB9}"/>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186" name="rect">
          <a:extLst>
            <a:ext uri="{FF2B5EF4-FFF2-40B4-BE49-F238E27FC236}">
              <a16:creationId xmlns="" xmlns:a16="http://schemas.microsoft.com/office/drawing/2014/main" id="{260754D8-1B52-4212-BD78-19CB81793CA9}"/>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187" name="rect">
          <a:extLst>
            <a:ext uri="{FF2B5EF4-FFF2-40B4-BE49-F238E27FC236}">
              <a16:creationId xmlns="" xmlns:a16="http://schemas.microsoft.com/office/drawing/2014/main" id="{C45F1A09-B032-4D33-9532-4ECAFAA06DB6}"/>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188" name="rect">
          <a:extLst>
            <a:ext uri="{FF2B5EF4-FFF2-40B4-BE49-F238E27FC236}">
              <a16:creationId xmlns="" xmlns:a16="http://schemas.microsoft.com/office/drawing/2014/main" id="{4E68D875-07CC-4E79-BA39-C43522F232CD}"/>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89" name="rect">
          <a:extLst>
            <a:ext uri="{FF2B5EF4-FFF2-40B4-BE49-F238E27FC236}">
              <a16:creationId xmlns="" xmlns:a16="http://schemas.microsoft.com/office/drawing/2014/main" id="{095F528B-001D-4FFD-9AE8-EAC5CE1056D3}"/>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190" name="rect">
          <a:extLst>
            <a:ext uri="{FF2B5EF4-FFF2-40B4-BE49-F238E27FC236}">
              <a16:creationId xmlns="" xmlns:a16="http://schemas.microsoft.com/office/drawing/2014/main" id="{0A6CD0E1-D964-4FCB-9494-A69E5BD2020B}"/>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191" name="rect">
          <a:extLst>
            <a:ext uri="{FF2B5EF4-FFF2-40B4-BE49-F238E27FC236}">
              <a16:creationId xmlns="" xmlns:a16="http://schemas.microsoft.com/office/drawing/2014/main" id="{54FE8020-096E-46E1-81A5-989557AC2E50}"/>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192" name="rect">
          <a:extLst>
            <a:ext uri="{FF2B5EF4-FFF2-40B4-BE49-F238E27FC236}">
              <a16:creationId xmlns="" xmlns:a16="http://schemas.microsoft.com/office/drawing/2014/main" id="{564E4B64-A1AE-4FE1-B2FD-5B3F881C9BC9}"/>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93" name="rect">
          <a:extLst>
            <a:ext uri="{FF2B5EF4-FFF2-40B4-BE49-F238E27FC236}">
              <a16:creationId xmlns="" xmlns:a16="http://schemas.microsoft.com/office/drawing/2014/main" id="{9D9E6DEB-565E-4F89-BA44-4F1F9122D961}"/>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194" name="rect">
          <a:extLst>
            <a:ext uri="{FF2B5EF4-FFF2-40B4-BE49-F238E27FC236}">
              <a16:creationId xmlns="" xmlns:a16="http://schemas.microsoft.com/office/drawing/2014/main" id="{579461DB-57A8-49AF-B112-A948442FECC7}"/>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195" name="rect">
          <a:extLst>
            <a:ext uri="{FF2B5EF4-FFF2-40B4-BE49-F238E27FC236}">
              <a16:creationId xmlns="" xmlns:a16="http://schemas.microsoft.com/office/drawing/2014/main" id="{E0633036-FC70-40D7-91E3-ECC50991CEDE}"/>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196" name="rect">
          <a:extLst>
            <a:ext uri="{FF2B5EF4-FFF2-40B4-BE49-F238E27FC236}">
              <a16:creationId xmlns="" xmlns:a16="http://schemas.microsoft.com/office/drawing/2014/main" id="{CA542A98-2549-48FB-BA8F-AE1005BC2BC9}"/>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197" name="rect">
          <a:extLst>
            <a:ext uri="{FF2B5EF4-FFF2-40B4-BE49-F238E27FC236}">
              <a16:creationId xmlns="" xmlns:a16="http://schemas.microsoft.com/office/drawing/2014/main" id="{6B0B6E52-CFA0-4474-93B4-148A4D5C8C4D}"/>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198" name="rect">
          <a:extLst>
            <a:ext uri="{FF2B5EF4-FFF2-40B4-BE49-F238E27FC236}">
              <a16:creationId xmlns="" xmlns:a16="http://schemas.microsoft.com/office/drawing/2014/main" id="{BF6E97A0-F73D-4B10-919F-E770EBA3C6EC}"/>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199" name="rect">
          <a:extLst>
            <a:ext uri="{FF2B5EF4-FFF2-40B4-BE49-F238E27FC236}">
              <a16:creationId xmlns="" xmlns:a16="http://schemas.microsoft.com/office/drawing/2014/main" id="{4772925D-EA31-4F25-8D78-2043EB9A45F2}"/>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200" name="rect">
          <a:extLst>
            <a:ext uri="{FF2B5EF4-FFF2-40B4-BE49-F238E27FC236}">
              <a16:creationId xmlns="" xmlns:a16="http://schemas.microsoft.com/office/drawing/2014/main" id="{3CA285A5-7A8D-48F3-9FA9-75044BCB979D}"/>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201" name="rect">
          <a:extLst>
            <a:ext uri="{FF2B5EF4-FFF2-40B4-BE49-F238E27FC236}">
              <a16:creationId xmlns="" xmlns:a16="http://schemas.microsoft.com/office/drawing/2014/main" id="{37210190-4A31-4C2B-9F7B-3E731944DAE1}"/>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202" name="rect">
          <a:extLst>
            <a:ext uri="{FF2B5EF4-FFF2-40B4-BE49-F238E27FC236}">
              <a16:creationId xmlns="" xmlns:a16="http://schemas.microsoft.com/office/drawing/2014/main" id="{E31FB22B-0B20-4067-B61E-26BC5F92AF5B}"/>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203" name="rect">
          <a:extLst>
            <a:ext uri="{FF2B5EF4-FFF2-40B4-BE49-F238E27FC236}">
              <a16:creationId xmlns="" xmlns:a16="http://schemas.microsoft.com/office/drawing/2014/main" id="{04C17DB6-9C59-43B2-A00B-18B49E5538BB}"/>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204" name="rect">
          <a:extLst>
            <a:ext uri="{FF2B5EF4-FFF2-40B4-BE49-F238E27FC236}">
              <a16:creationId xmlns="" xmlns:a16="http://schemas.microsoft.com/office/drawing/2014/main" id="{FAB4E065-BAF8-49D4-B9BB-86744C647F52}"/>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205" name="rect">
          <a:extLst>
            <a:ext uri="{FF2B5EF4-FFF2-40B4-BE49-F238E27FC236}">
              <a16:creationId xmlns="" xmlns:a16="http://schemas.microsoft.com/office/drawing/2014/main" id="{5B1B87CA-0370-4EB5-8440-D4D82F5BD6D7}"/>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206" name="rect">
          <a:extLst>
            <a:ext uri="{FF2B5EF4-FFF2-40B4-BE49-F238E27FC236}">
              <a16:creationId xmlns="" xmlns:a16="http://schemas.microsoft.com/office/drawing/2014/main" id="{40449147-322E-4161-9D99-EAA5D6F6492A}"/>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207" name="rect">
          <a:extLst>
            <a:ext uri="{FF2B5EF4-FFF2-40B4-BE49-F238E27FC236}">
              <a16:creationId xmlns="" xmlns:a16="http://schemas.microsoft.com/office/drawing/2014/main" id="{206F65DD-F2E5-418E-9FE9-EFC588463FAB}"/>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208" name="rect">
          <a:extLst>
            <a:ext uri="{FF2B5EF4-FFF2-40B4-BE49-F238E27FC236}">
              <a16:creationId xmlns="" xmlns:a16="http://schemas.microsoft.com/office/drawing/2014/main" id="{3DEF3431-B309-4720-8557-C658B99810CD}"/>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209" name="rect">
          <a:extLst>
            <a:ext uri="{FF2B5EF4-FFF2-40B4-BE49-F238E27FC236}">
              <a16:creationId xmlns="" xmlns:a16="http://schemas.microsoft.com/office/drawing/2014/main" id="{7EB91C6A-C5FF-4174-A33E-88B0AD53AA73}"/>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210" name="rect">
          <a:extLst>
            <a:ext uri="{FF2B5EF4-FFF2-40B4-BE49-F238E27FC236}">
              <a16:creationId xmlns="" xmlns:a16="http://schemas.microsoft.com/office/drawing/2014/main" id="{E08C4097-2B01-40BE-B244-8209F41456EA}"/>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211" name="rect">
          <a:extLst>
            <a:ext uri="{FF2B5EF4-FFF2-40B4-BE49-F238E27FC236}">
              <a16:creationId xmlns="" xmlns:a16="http://schemas.microsoft.com/office/drawing/2014/main" id="{094B985F-1FA5-446D-B503-F130FFC5D096}"/>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212" name="rect">
          <a:extLst>
            <a:ext uri="{FF2B5EF4-FFF2-40B4-BE49-F238E27FC236}">
              <a16:creationId xmlns="" xmlns:a16="http://schemas.microsoft.com/office/drawing/2014/main" id="{9B019322-1BC3-4063-BD67-8CCEF6FC0AE6}"/>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213" name="rect">
          <a:extLst>
            <a:ext uri="{FF2B5EF4-FFF2-40B4-BE49-F238E27FC236}">
              <a16:creationId xmlns="" xmlns:a16="http://schemas.microsoft.com/office/drawing/2014/main" id="{A4609454-B417-4F10-9348-D996ED33F400}"/>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214" name="rect">
          <a:extLst>
            <a:ext uri="{FF2B5EF4-FFF2-40B4-BE49-F238E27FC236}">
              <a16:creationId xmlns="" xmlns:a16="http://schemas.microsoft.com/office/drawing/2014/main" id="{1259B633-0B27-4321-A61D-84ECE66A7D9B}"/>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215" name="rect">
          <a:extLst>
            <a:ext uri="{FF2B5EF4-FFF2-40B4-BE49-F238E27FC236}">
              <a16:creationId xmlns="" xmlns:a16="http://schemas.microsoft.com/office/drawing/2014/main" id="{3A3C192D-4008-4951-B0D7-3079DC0032A9}"/>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216" name="rect">
          <a:extLst>
            <a:ext uri="{FF2B5EF4-FFF2-40B4-BE49-F238E27FC236}">
              <a16:creationId xmlns="" xmlns:a16="http://schemas.microsoft.com/office/drawing/2014/main" id="{03B03CE8-D4C5-4D9C-A2B2-F148714C5625}"/>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49596</xdr:colOff>
      <xdr:row>969</xdr:row>
      <xdr:rowOff>0</xdr:rowOff>
    </xdr:to>
    <xdr:sp macro="" textlink="">
      <xdr:nvSpPr>
        <xdr:cNvPr id="217" name="rect">
          <a:extLst>
            <a:ext uri="{FF2B5EF4-FFF2-40B4-BE49-F238E27FC236}">
              <a16:creationId xmlns="" xmlns:a16="http://schemas.microsoft.com/office/drawing/2014/main" id="{40929CAB-7F9B-4D7B-A8F2-0B508A7808A5}"/>
            </a:ext>
          </a:extLst>
        </xdr:cNvPr>
        <xdr:cNvSpPr/>
      </xdr:nvSpPr>
      <xdr:spPr>
        <a:xfrm>
          <a:off x="5680257" y="845820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218" name="rect">
          <a:extLst>
            <a:ext uri="{FF2B5EF4-FFF2-40B4-BE49-F238E27FC236}">
              <a16:creationId xmlns="" xmlns:a16="http://schemas.microsoft.com/office/drawing/2014/main" id="{764350D8-6EA7-4AEE-92B8-F71BE4D71D67}"/>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219" name="rect">
          <a:extLst>
            <a:ext uri="{FF2B5EF4-FFF2-40B4-BE49-F238E27FC236}">
              <a16:creationId xmlns="" xmlns:a16="http://schemas.microsoft.com/office/drawing/2014/main" id="{C3B71E87-D05F-47D5-A7CE-D9E95BF2C2FC}"/>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220" name="rect">
          <a:extLst>
            <a:ext uri="{FF2B5EF4-FFF2-40B4-BE49-F238E27FC236}">
              <a16:creationId xmlns="" xmlns:a16="http://schemas.microsoft.com/office/drawing/2014/main" id="{0E596DD8-3879-4140-9E22-020CF18C86BA}"/>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50867</xdr:colOff>
      <xdr:row>969</xdr:row>
      <xdr:rowOff>0</xdr:rowOff>
    </xdr:to>
    <xdr:sp macro="" textlink="">
      <xdr:nvSpPr>
        <xdr:cNvPr id="221" name="rect">
          <a:extLst>
            <a:ext uri="{FF2B5EF4-FFF2-40B4-BE49-F238E27FC236}">
              <a16:creationId xmlns="" xmlns:a16="http://schemas.microsoft.com/office/drawing/2014/main" id="{CAF7E535-3304-4BDE-844A-3F7C793A15D8}"/>
            </a:ext>
          </a:extLst>
        </xdr:cNvPr>
        <xdr:cNvSpPr/>
      </xdr:nvSpPr>
      <xdr:spPr>
        <a:xfrm>
          <a:off x="5680257" y="845820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222" name="rect">
          <a:extLst>
            <a:ext uri="{FF2B5EF4-FFF2-40B4-BE49-F238E27FC236}">
              <a16:creationId xmlns="" xmlns:a16="http://schemas.microsoft.com/office/drawing/2014/main" id="{AA3055BB-3DFF-47FA-BEB4-259980ABC344}"/>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223" name="rect">
          <a:extLst>
            <a:ext uri="{FF2B5EF4-FFF2-40B4-BE49-F238E27FC236}">
              <a16:creationId xmlns="" xmlns:a16="http://schemas.microsoft.com/office/drawing/2014/main" id="{387EA101-686E-4B2C-A2FA-6221D786535F}"/>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224" name="rect">
          <a:extLst>
            <a:ext uri="{FF2B5EF4-FFF2-40B4-BE49-F238E27FC236}">
              <a16:creationId xmlns="" xmlns:a16="http://schemas.microsoft.com/office/drawing/2014/main" id="{01C85419-6264-4706-A3E0-55D5710AB05E}"/>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225" name="rect">
          <a:extLst>
            <a:ext uri="{FF2B5EF4-FFF2-40B4-BE49-F238E27FC236}">
              <a16:creationId xmlns="" xmlns:a16="http://schemas.microsoft.com/office/drawing/2014/main" id="{0A47A707-9129-4D34-994B-3A12F8F9AB34}"/>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226" name="rect">
          <a:extLst>
            <a:ext uri="{FF2B5EF4-FFF2-40B4-BE49-F238E27FC236}">
              <a16:creationId xmlns="" xmlns:a16="http://schemas.microsoft.com/office/drawing/2014/main" id="{CC91BD6A-9008-4B07-8018-444E20027E0C}"/>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227" name="rect">
          <a:extLst>
            <a:ext uri="{FF2B5EF4-FFF2-40B4-BE49-F238E27FC236}">
              <a16:creationId xmlns="" xmlns:a16="http://schemas.microsoft.com/office/drawing/2014/main" id="{A15C27A1-2148-410A-83A5-962BB33E7D4F}"/>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228" name="rect">
          <a:extLst>
            <a:ext uri="{FF2B5EF4-FFF2-40B4-BE49-F238E27FC236}">
              <a16:creationId xmlns="" xmlns:a16="http://schemas.microsoft.com/office/drawing/2014/main" id="{6A9A12FA-3573-41C6-9DBC-F4ED518EF4B1}"/>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229" name="rect">
          <a:extLst>
            <a:ext uri="{FF2B5EF4-FFF2-40B4-BE49-F238E27FC236}">
              <a16:creationId xmlns="" xmlns:a16="http://schemas.microsoft.com/office/drawing/2014/main" id="{E2DBD77B-5193-4CF8-8483-3337C69301BE}"/>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230" name="rect">
          <a:extLst>
            <a:ext uri="{FF2B5EF4-FFF2-40B4-BE49-F238E27FC236}">
              <a16:creationId xmlns="" xmlns:a16="http://schemas.microsoft.com/office/drawing/2014/main" id="{D192DFE4-DE40-4369-896E-2016F7A29A28}"/>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231" name="rect">
          <a:extLst>
            <a:ext uri="{FF2B5EF4-FFF2-40B4-BE49-F238E27FC236}">
              <a16:creationId xmlns="" xmlns:a16="http://schemas.microsoft.com/office/drawing/2014/main" id="{A3378097-23ED-44F2-8B69-6AFB5C8B1D64}"/>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232" name="rect">
          <a:extLst>
            <a:ext uri="{FF2B5EF4-FFF2-40B4-BE49-F238E27FC236}">
              <a16:creationId xmlns="" xmlns:a16="http://schemas.microsoft.com/office/drawing/2014/main" id="{8B97BCAF-6629-4857-907B-5B426F6A37C5}"/>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50867</xdr:colOff>
      <xdr:row>969</xdr:row>
      <xdr:rowOff>0</xdr:rowOff>
    </xdr:to>
    <xdr:sp macro="" textlink="">
      <xdr:nvSpPr>
        <xdr:cNvPr id="233" name="rect">
          <a:extLst>
            <a:ext uri="{FF2B5EF4-FFF2-40B4-BE49-F238E27FC236}">
              <a16:creationId xmlns="" xmlns:a16="http://schemas.microsoft.com/office/drawing/2014/main" id="{3766824B-EA4A-47EA-A7AF-FC8A2D8BE127}"/>
            </a:ext>
          </a:extLst>
        </xdr:cNvPr>
        <xdr:cNvSpPr/>
      </xdr:nvSpPr>
      <xdr:spPr>
        <a:xfrm>
          <a:off x="5684751" y="845820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234" name="rect">
          <a:extLst>
            <a:ext uri="{FF2B5EF4-FFF2-40B4-BE49-F238E27FC236}">
              <a16:creationId xmlns="" xmlns:a16="http://schemas.microsoft.com/office/drawing/2014/main" id="{36AE42C3-51CF-42AD-9EAA-E47FD0FE0036}"/>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235" name="rect">
          <a:extLst>
            <a:ext uri="{FF2B5EF4-FFF2-40B4-BE49-F238E27FC236}">
              <a16:creationId xmlns="" xmlns:a16="http://schemas.microsoft.com/office/drawing/2014/main" id="{6F0196A6-F287-40E1-999A-18D2B596FBEC}"/>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236" name="rect">
          <a:extLst>
            <a:ext uri="{FF2B5EF4-FFF2-40B4-BE49-F238E27FC236}">
              <a16:creationId xmlns="" xmlns:a16="http://schemas.microsoft.com/office/drawing/2014/main" id="{EE47DF5A-4249-40F2-A99F-145845BE5E97}"/>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52139</xdr:colOff>
      <xdr:row>969</xdr:row>
      <xdr:rowOff>0</xdr:rowOff>
    </xdr:to>
    <xdr:sp macro="" textlink="">
      <xdr:nvSpPr>
        <xdr:cNvPr id="237" name="rect">
          <a:extLst>
            <a:ext uri="{FF2B5EF4-FFF2-40B4-BE49-F238E27FC236}">
              <a16:creationId xmlns="" xmlns:a16="http://schemas.microsoft.com/office/drawing/2014/main" id="{835703F3-3892-4431-9CD0-52F7733CCD01}"/>
            </a:ext>
          </a:extLst>
        </xdr:cNvPr>
        <xdr:cNvSpPr/>
      </xdr:nvSpPr>
      <xdr:spPr>
        <a:xfrm>
          <a:off x="5684751" y="845820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238" name="rect">
          <a:extLst>
            <a:ext uri="{FF2B5EF4-FFF2-40B4-BE49-F238E27FC236}">
              <a16:creationId xmlns="" xmlns:a16="http://schemas.microsoft.com/office/drawing/2014/main" id="{6F3791AD-67D3-4B02-BC11-DE21D405CD6D}"/>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239" name="rect">
          <a:extLst>
            <a:ext uri="{FF2B5EF4-FFF2-40B4-BE49-F238E27FC236}">
              <a16:creationId xmlns="" xmlns:a16="http://schemas.microsoft.com/office/drawing/2014/main" id="{3BBC58FB-E8CE-4572-BAB6-8F1FE0D131D5}"/>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240" name="rect">
          <a:extLst>
            <a:ext uri="{FF2B5EF4-FFF2-40B4-BE49-F238E27FC236}">
              <a16:creationId xmlns="" xmlns:a16="http://schemas.microsoft.com/office/drawing/2014/main" id="{649155BF-E1C0-44BC-B194-B82AF413E45B}"/>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241" name="rect">
          <a:extLst>
            <a:ext uri="{FF2B5EF4-FFF2-40B4-BE49-F238E27FC236}">
              <a16:creationId xmlns="" xmlns:a16="http://schemas.microsoft.com/office/drawing/2014/main" id="{1083C645-2654-408C-931E-8E7B68570EB8}"/>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242" name="rect">
          <a:extLst>
            <a:ext uri="{FF2B5EF4-FFF2-40B4-BE49-F238E27FC236}">
              <a16:creationId xmlns="" xmlns:a16="http://schemas.microsoft.com/office/drawing/2014/main" id="{98A24DA1-6C3A-4A8B-93B9-A6D81DCE7B8C}"/>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243" name="rect">
          <a:extLst>
            <a:ext uri="{FF2B5EF4-FFF2-40B4-BE49-F238E27FC236}">
              <a16:creationId xmlns="" xmlns:a16="http://schemas.microsoft.com/office/drawing/2014/main" id="{A855BE33-F092-40EF-B90A-00550B8E9D07}"/>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244" name="rect">
          <a:extLst>
            <a:ext uri="{FF2B5EF4-FFF2-40B4-BE49-F238E27FC236}">
              <a16:creationId xmlns="" xmlns:a16="http://schemas.microsoft.com/office/drawing/2014/main" id="{03A4F593-FE43-4E65-817B-6321AE57D23B}"/>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245" name="rect">
          <a:extLst>
            <a:ext uri="{FF2B5EF4-FFF2-40B4-BE49-F238E27FC236}">
              <a16:creationId xmlns="" xmlns:a16="http://schemas.microsoft.com/office/drawing/2014/main" id="{8836392C-33F3-43AB-A178-A7FE4A68AAEF}"/>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246" name="rect">
          <a:extLst>
            <a:ext uri="{FF2B5EF4-FFF2-40B4-BE49-F238E27FC236}">
              <a16:creationId xmlns="" xmlns:a16="http://schemas.microsoft.com/office/drawing/2014/main" id="{A74BA23C-22D2-4453-B064-12E76941C7DF}"/>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247" name="rect">
          <a:extLst>
            <a:ext uri="{FF2B5EF4-FFF2-40B4-BE49-F238E27FC236}">
              <a16:creationId xmlns="" xmlns:a16="http://schemas.microsoft.com/office/drawing/2014/main" id="{927742F7-6132-45D0-B39B-F0750D3CA19C}"/>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248" name="rect">
          <a:extLst>
            <a:ext uri="{FF2B5EF4-FFF2-40B4-BE49-F238E27FC236}">
              <a16:creationId xmlns="" xmlns:a16="http://schemas.microsoft.com/office/drawing/2014/main" id="{0CA3B44B-0387-4821-9BCF-353A26D3155C}"/>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249" name="rect">
          <a:extLst>
            <a:ext uri="{FF2B5EF4-FFF2-40B4-BE49-F238E27FC236}">
              <a16:creationId xmlns="" xmlns:a16="http://schemas.microsoft.com/office/drawing/2014/main" id="{2B86F523-B86B-4580-82CF-8C0713DDDE11}"/>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250" name="rect">
          <a:extLst>
            <a:ext uri="{FF2B5EF4-FFF2-40B4-BE49-F238E27FC236}">
              <a16:creationId xmlns="" xmlns:a16="http://schemas.microsoft.com/office/drawing/2014/main" id="{40281A80-CAC7-47B6-803E-7A70040063F3}"/>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251" name="rect">
          <a:extLst>
            <a:ext uri="{FF2B5EF4-FFF2-40B4-BE49-F238E27FC236}">
              <a16:creationId xmlns="" xmlns:a16="http://schemas.microsoft.com/office/drawing/2014/main" id="{4FE7708E-7A3E-4BCE-A0B9-79E5FE126617}"/>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252" name="rect">
          <a:extLst>
            <a:ext uri="{FF2B5EF4-FFF2-40B4-BE49-F238E27FC236}">
              <a16:creationId xmlns="" xmlns:a16="http://schemas.microsoft.com/office/drawing/2014/main" id="{A30AF845-8AA4-425E-8CDB-876DE8417E2D}"/>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253" name="rect">
          <a:extLst>
            <a:ext uri="{FF2B5EF4-FFF2-40B4-BE49-F238E27FC236}">
              <a16:creationId xmlns="" xmlns:a16="http://schemas.microsoft.com/office/drawing/2014/main" id="{43E56FB2-7EE7-478A-9B07-1517AB68E4EB}"/>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254" name="rect">
          <a:extLst>
            <a:ext uri="{FF2B5EF4-FFF2-40B4-BE49-F238E27FC236}">
              <a16:creationId xmlns="" xmlns:a16="http://schemas.microsoft.com/office/drawing/2014/main" id="{6C7A192E-2E0C-47D5-9045-9D4F2B58D61D}"/>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255" name="rect">
          <a:extLst>
            <a:ext uri="{FF2B5EF4-FFF2-40B4-BE49-F238E27FC236}">
              <a16:creationId xmlns="" xmlns:a16="http://schemas.microsoft.com/office/drawing/2014/main" id="{0ECA14CA-A7AB-41BB-B6B6-3D2935A53A78}"/>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256" name="rect">
          <a:extLst>
            <a:ext uri="{FF2B5EF4-FFF2-40B4-BE49-F238E27FC236}">
              <a16:creationId xmlns="" xmlns:a16="http://schemas.microsoft.com/office/drawing/2014/main" id="{AB48E95F-A772-4CB5-9CD3-60884CBB79C7}"/>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257" name="rect">
          <a:extLst>
            <a:ext uri="{FF2B5EF4-FFF2-40B4-BE49-F238E27FC236}">
              <a16:creationId xmlns="" xmlns:a16="http://schemas.microsoft.com/office/drawing/2014/main" id="{D6DE154D-1BDA-40C5-A222-EBFF13A6487A}"/>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258" name="rect">
          <a:extLst>
            <a:ext uri="{FF2B5EF4-FFF2-40B4-BE49-F238E27FC236}">
              <a16:creationId xmlns="" xmlns:a16="http://schemas.microsoft.com/office/drawing/2014/main" id="{E38F0516-A60E-4C17-A7C4-19204647757E}"/>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259" name="rect">
          <a:extLst>
            <a:ext uri="{FF2B5EF4-FFF2-40B4-BE49-F238E27FC236}">
              <a16:creationId xmlns="" xmlns:a16="http://schemas.microsoft.com/office/drawing/2014/main" id="{951A88D4-363D-40DD-A71B-FA2FC5AFB2BF}"/>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260" name="rect">
          <a:extLst>
            <a:ext uri="{FF2B5EF4-FFF2-40B4-BE49-F238E27FC236}">
              <a16:creationId xmlns="" xmlns:a16="http://schemas.microsoft.com/office/drawing/2014/main" id="{85356E86-4A86-46F6-809C-96270380271F}"/>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261" name="rect">
          <a:extLst>
            <a:ext uri="{FF2B5EF4-FFF2-40B4-BE49-F238E27FC236}">
              <a16:creationId xmlns="" xmlns:a16="http://schemas.microsoft.com/office/drawing/2014/main" id="{E04E88B6-B774-4CBC-866D-2E9816BBFA8E}"/>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262" name="rect">
          <a:extLst>
            <a:ext uri="{FF2B5EF4-FFF2-40B4-BE49-F238E27FC236}">
              <a16:creationId xmlns="" xmlns:a16="http://schemas.microsoft.com/office/drawing/2014/main" id="{E43BB334-C8FD-4A23-B341-49A984D7AC21}"/>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263" name="rect">
          <a:extLst>
            <a:ext uri="{FF2B5EF4-FFF2-40B4-BE49-F238E27FC236}">
              <a16:creationId xmlns="" xmlns:a16="http://schemas.microsoft.com/office/drawing/2014/main" id="{5680BF98-659F-44C6-9FF6-97FB7EE7248B}"/>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264" name="rect">
          <a:extLst>
            <a:ext uri="{FF2B5EF4-FFF2-40B4-BE49-F238E27FC236}">
              <a16:creationId xmlns="" xmlns:a16="http://schemas.microsoft.com/office/drawing/2014/main" id="{B4573D4C-3A17-4B72-94EE-04FD6D5CF27D}"/>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265" name="rect">
          <a:extLst>
            <a:ext uri="{FF2B5EF4-FFF2-40B4-BE49-F238E27FC236}">
              <a16:creationId xmlns="" xmlns:a16="http://schemas.microsoft.com/office/drawing/2014/main" id="{3D6DF238-99D8-4677-BCA2-584942657390}"/>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266" name="rect">
          <a:extLst>
            <a:ext uri="{FF2B5EF4-FFF2-40B4-BE49-F238E27FC236}">
              <a16:creationId xmlns="" xmlns:a16="http://schemas.microsoft.com/office/drawing/2014/main" id="{1ED9FB53-A3BA-4587-A80F-CF5B56951631}"/>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267" name="rect">
          <a:extLst>
            <a:ext uri="{FF2B5EF4-FFF2-40B4-BE49-F238E27FC236}">
              <a16:creationId xmlns="" xmlns:a16="http://schemas.microsoft.com/office/drawing/2014/main" id="{21DC7B23-D181-42F6-A0C1-1A50716017B7}"/>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268" name="rect">
          <a:extLst>
            <a:ext uri="{FF2B5EF4-FFF2-40B4-BE49-F238E27FC236}">
              <a16:creationId xmlns="" xmlns:a16="http://schemas.microsoft.com/office/drawing/2014/main" id="{11EED808-B092-4717-A25B-41030C3BE741}"/>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269" name="rect">
          <a:extLst>
            <a:ext uri="{FF2B5EF4-FFF2-40B4-BE49-F238E27FC236}">
              <a16:creationId xmlns="" xmlns:a16="http://schemas.microsoft.com/office/drawing/2014/main" id="{FF5A7205-FBE2-41D3-BD3F-B12805FC19E4}"/>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270" name="rect">
          <a:extLst>
            <a:ext uri="{FF2B5EF4-FFF2-40B4-BE49-F238E27FC236}">
              <a16:creationId xmlns="" xmlns:a16="http://schemas.microsoft.com/office/drawing/2014/main" id="{B4B154FB-24D6-4F47-A788-79AE80E21997}"/>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271" name="rect">
          <a:extLst>
            <a:ext uri="{FF2B5EF4-FFF2-40B4-BE49-F238E27FC236}">
              <a16:creationId xmlns="" xmlns:a16="http://schemas.microsoft.com/office/drawing/2014/main" id="{6BA9F139-7E4C-4824-93F2-0AFEC2838849}"/>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272" name="rect">
          <a:extLst>
            <a:ext uri="{FF2B5EF4-FFF2-40B4-BE49-F238E27FC236}">
              <a16:creationId xmlns="" xmlns:a16="http://schemas.microsoft.com/office/drawing/2014/main" id="{09BA6AF0-3772-47CD-A13D-0C5CF9819FD4}"/>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273" name="rect">
          <a:extLst>
            <a:ext uri="{FF2B5EF4-FFF2-40B4-BE49-F238E27FC236}">
              <a16:creationId xmlns="" xmlns:a16="http://schemas.microsoft.com/office/drawing/2014/main" id="{D1BD7873-D003-4B0D-BBB8-DB1D9812D6EE}"/>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274" name="rect">
          <a:extLst>
            <a:ext uri="{FF2B5EF4-FFF2-40B4-BE49-F238E27FC236}">
              <a16:creationId xmlns="" xmlns:a16="http://schemas.microsoft.com/office/drawing/2014/main" id="{37022D3F-8B23-4B87-81DF-A81CA4507C70}"/>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275" name="rect">
          <a:extLst>
            <a:ext uri="{FF2B5EF4-FFF2-40B4-BE49-F238E27FC236}">
              <a16:creationId xmlns="" xmlns:a16="http://schemas.microsoft.com/office/drawing/2014/main" id="{264DE410-6884-46D1-A051-2CC5BC29C335}"/>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276" name="rect">
          <a:extLst>
            <a:ext uri="{FF2B5EF4-FFF2-40B4-BE49-F238E27FC236}">
              <a16:creationId xmlns="" xmlns:a16="http://schemas.microsoft.com/office/drawing/2014/main" id="{1EC3F0B6-2051-40B9-8796-F51A64DB8826}"/>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277" name="rect">
          <a:extLst>
            <a:ext uri="{FF2B5EF4-FFF2-40B4-BE49-F238E27FC236}">
              <a16:creationId xmlns="" xmlns:a16="http://schemas.microsoft.com/office/drawing/2014/main" id="{716C1041-9E78-4ED8-B537-4A600799AC31}"/>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278" name="rect">
          <a:extLst>
            <a:ext uri="{FF2B5EF4-FFF2-40B4-BE49-F238E27FC236}">
              <a16:creationId xmlns="" xmlns:a16="http://schemas.microsoft.com/office/drawing/2014/main" id="{809AF0A2-CF13-4488-9858-69DBDE1E59D4}"/>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279" name="rect">
          <a:extLst>
            <a:ext uri="{FF2B5EF4-FFF2-40B4-BE49-F238E27FC236}">
              <a16:creationId xmlns="" xmlns:a16="http://schemas.microsoft.com/office/drawing/2014/main" id="{E5E24C4F-2A81-4737-BFD6-A1DD1F00AD63}"/>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280" name="rect">
          <a:extLst>
            <a:ext uri="{FF2B5EF4-FFF2-40B4-BE49-F238E27FC236}">
              <a16:creationId xmlns="" xmlns:a16="http://schemas.microsoft.com/office/drawing/2014/main" id="{0A9E6C5C-25BF-47C0-9ADB-A5FD71DFC0D1}"/>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281" name="rect">
          <a:extLst>
            <a:ext uri="{FF2B5EF4-FFF2-40B4-BE49-F238E27FC236}">
              <a16:creationId xmlns="" xmlns:a16="http://schemas.microsoft.com/office/drawing/2014/main" id="{DFFB0B68-7FE4-4395-AB42-1F113559CD18}"/>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282" name="rect">
          <a:extLst>
            <a:ext uri="{FF2B5EF4-FFF2-40B4-BE49-F238E27FC236}">
              <a16:creationId xmlns="" xmlns:a16="http://schemas.microsoft.com/office/drawing/2014/main" id="{27E1D38D-1653-451D-A768-A127B392D1B8}"/>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283" name="rect">
          <a:extLst>
            <a:ext uri="{FF2B5EF4-FFF2-40B4-BE49-F238E27FC236}">
              <a16:creationId xmlns="" xmlns:a16="http://schemas.microsoft.com/office/drawing/2014/main" id="{8D63749D-2ED9-4141-8B46-C6939EC7C841}"/>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284" name="rect">
          <a:extLst>
            <a:ext uri="{FF2B5EF4-FFF2-40B4-BE49-F238E27FC236}">
              <a16:creationId xmlns="" xmlns:a16="http://schemas.microsoft.com/office/drawing/2014/main" id="{D49641F1-9B51-4822-8D0C-8E2527B0A17C}"/>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285" name="rect">
          <a:extLst>
            <a:ext uri="{FF2B5EF4-FFF2-40B4-BE49-F238E27FC236}">
              <a16:creationId xmlns="" xmlns:a16="http://schemas.microsoft.com/office/drawing/2014/main" id="{C58726A5-64BA-4EE5-BFB3-E542361C4A32}"/>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286" name="rect">
          <a:extLst>
            <a:ext uri="{FF2B5EF4-FFF2-40B4-BE49-F238E27FC236}">
              <a16:creationId xmlns="" xmlns:a16="http://schemas.microsoft.com/office/drawing/2014/main" id="{85009826-7D91-4454-8066-465AB49B70C3}"/>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287" name="rect">
          <a:extLst>
            <a:ext uri="{FF2B5EF4-FFF2-40B4-BE49-F238E27FC236}">
              <a16:creationId xmlns="" xmlns:a16="http://schemas.microsoft.com/office/drawing/2014/main" id="{8B9272AF-F86D-4B82-8227-2973436CB0C9}"/>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288" name="rect">
          <a:extLst>
            <a:ext uri="{FF2B5EF4-FFF2-40B4-BE49-F238E27FC236}">
              <a16:creationId xmlns="" xmlns:a16="http://schemas.microsoft.com/office/drawing/2014/main" id="{A1DA27F7-9CB9-4742-8A9D-60E0F8D1919D}"/>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289" name="rect">
          <a:extLst>
            <a:ext uri="{FF2B5EF4-FFF2-40B4-BE49-F238E27FC236}">
              <a16:creationId xmlns="" xmlns:a16="http://schemas.microsoft.com/office/drawing/2014/main" id="{F5319ECE-8FBF-4202-AA0A-CBCE76431DA2}"/>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290" name="rect">
          <a:extLst>
            <a:ext uri="{FF2B5EF4-FFF2-40B4-BE49-F238E27FC236}">
              <a16:creationId xmlns="" xmlns:a16="http://schemas.microsoft.com/office/drawing/2014/main" id="{D3CFA4AA-F97C-42B9-AE5A-8E071D8419F9}"/>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291" name="rect">
          <a:extLst>
            <a:ext uri="{FF2B5EF4-FFF2-40B4-BE49-F238E27FC236}">
              <a16:creationId xmlns="" xmlns:a16="http://schemas.microsoft.com/office/drawing/2014/main" id="{92535495-8304-46EC-83D1-2566307BE87A}"/>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292" name="rect">
          <a:extLst>
            <a:ext uri="{FF2B5EF4-FFF2-40B4-BE49-F238E27FC236}">
              <a16:creationId xmlns="" xmlns:a16="http://schemas.microsoft.com/office/drawing/2014/main" id="{3D678560-E5E5-4867-9893-AE2D21E7C168}"/>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293" name="rect">
          <a:extLst>
            <a:ext uri="{FF2B5EF4-FFF2-40B4-BE49-F238E27FC236}">
              <a16:creationId xmlns="" xmlns:a16="http://schemas.microsoft.com/office/drawing/2014/main" id="{197A4F9C-0E08-479A-9883-24AD2C422C0B}"/>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294" name="rect">
          <a:extLst>
            <a:ext uri="{FF2B5EF4-FFF2-40B4-BE49-F238E27FC236}">
              <a16:creationId xmlns="" xmlns:a16="http://schemas.microsoft.com/office/drawing/2014/main" id="{35E27359-362B-486D-B977-7780AFEF6186}"/>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295" name="rect">
          <a:extLst>
            <a:ext uri="{FF2B5EF4-FFF2-40B4-BE49-F238E27FC236}">
              <a16:creationId xmlns="" xmlns:a16="http://schemas.microsoft.com/office/drawing/2014/main" id="{E167BD27-0AB8-4685-B8FE-BB37055CFCBF}"/>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296" name="rect">
          <a:extLst>
            <a:ext uri="{FF2B5EF4-FFF2-40B4-BE49-F238E27FC236}">
              <a16:creationId xmlns="" xmlns:a16="http://schemas.microsoft.com/office/drawing/2014/main" id="{2DD9C80F-2E4F-4477-826F-2902AD77B032}"/>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297" name="rect">
          <a:extLst>
            <a:ext uri="{FF2B5EF4-FFF2-40B4-BE49-F238E27FC236}">
              <a16:creationId xmlns="" xmlns:a16="http://schemas.microsoft.com/office/drawing/2014/main" id="{DD10ACF9-014E-4D35-AA28-63CA24E79CBE}"/>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298" name="rect">
          <a:extLst>
            <a:ext uri="{FF2B5EF4-FFF2-40B4-BE49-F238E27FC236}">
              <a16:creationId xmlns="" xmlns:a16="http://schemas.microsoft.com/office/drawing/2014/main" id="{6FA79498-EE4E-4CE3-98BE-CFC98B84A866}"/>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299" name="rect">
          <a:extLst>
            <a:ext uri="{FF2B5EF4-FFF2-40B4-BE49-F238E27FC236}">
              <a16:creationId xmlns="" xmlns:a16="http://schemas.microsoft.com/office/drawing/2014/main" id="{5E54AF70-55E3-430C-8D0E-64B000FA3DEC}"/>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300" name="rect">
          <a:extLst>
            <a:ext uri="{FF2B5EF4-FFF2-40B4-BE49-F238E27FC236}">
              <a16:creationId xmlns="" xmlns:a16="http://schemas.microsoft.com/office/drawing/2014/main" id="{574FEDA1-1C43-4CD7-97D9-7B69A179BFCB}"/>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301" name="rect">
          <a:extLst>
            <a:ext uri="{FF2B5EF4-FFF2-40B4-BE49-F238E27FC236}">
              <a16:creationId xmlns="" xmlns:a16="http://schemas.microsoft.com/office/drawing/2014/main" id="{2C2C763D-6AC8-447B-B043-F9ACE351B476}"/>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302" name="rect">
          <a:extLst>
            <a:ext uri="{FF2B5EF4-FFF2-40B4-BE49-F238E27FC236}">
              <a16:creationId xmlns="" xmlns:a16="http://schemas.microsoft.com/office/drawing/2014/main" id="{3E01C115-DBDE-49AB-BF2E-2C5E238A0C7C}"/>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303" name="rect">
          <a:extLst>
            <a:ext uri="{FF2B5EF4-FFF2-40B4-BE49-F238E27FC236}">
              <a16:creationId xmlns="" xmlns:a16="http://schemas.microsoft.com/office/drawing/2014/main" id="{452CBE9A-202D-472B-9C86-25E523A32B18}"/>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304" name="rect">
          <a:extLst>
            <a:ext uri="{FF2B5EF4-FFF2-40B4-BE49-F238E27FC236}">
              <a16:creationId xmlns="" xmlns:a16="http://schemas.microsoft.com/office/drawing/2014/main" id="{D6E43EB9-C53C-4886-8B5A-D41EB88D0320}"/>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305" name="rect">
          <a:extLst>
            <a:ext uri="{FF2B5EF4-FFF2-40B4-BE49-F238E27FC236}">
              <a16:creationId xmlns="" xmlns:a16="http://schemas.microsoft.com/office/drawing/2014/main" id="{5E7CFBA6-3E94-478B-9A39-0F74B83FD137}"/>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306" name="rect">
          <a:extLst>
            <a:ext uri="{FF2B5EF4-FFF2-40B4-BE49-F238E27FC236}">
              <a16:creationId xmlns="" xmlns:a16="http://schemas.microsoft.com/office/drawing/2014/main" id="{584CC704-15C7-4FA0-8349-D52220E8BABD}"/>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307" name="rect">
          <a:extLst>
            <a:ext uri="{FF2B5EF4-FFF2-40B4-BE49-F238E27FC236}">
              <a16:creationId xmlns="" xmlns:a16="http://schemas.microsoft.com/office/drawing/2014/main" id="{7A717100-569E-4428-9AB4-7A33160726F0}"/>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308" name="rect">
          <a:extLst>
            <a:ext uri="{FF2B5EF4-FFF2-40B4-BE49-F238E27FC236}">
              <a16:creationId xmlns="" xmlns:a16="http://schemas.microsoft.com/office/drawing/2014/main" id="{FD071E81-843C-4355-A6C9-4E74496B4E95}"/>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309" name="rect">
          <a:extLst>
            <a:ext uri="{FF2B5EF4-FFF2-40B4-BE49-F238E27FC236}">
              <a16:creationId xmlns="" xmlns:a16="http://schemas.microsoft.com/office/drawing/2014/main" id="{36D45297-0AEA-4EC0-B9B0-A77BB1FECBA4}"/>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310" name="rect">
          <a:extLst>
            <a:ext uri="{FF2B5EF4-FFF2-40B4-BE49-F238E27FC236}">
              <a16:creationId xmlns="" xmlns:a16="http://schemas.microsoft.com/office/drawing/2014/main" id="{79B5AC12-80F9-4648-8B71-E1E32D56C365}"/>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311" name="rect">
          <a:extLst>
            <a:ext uri="{FF2B5EF4-FFF2-40B4-BE49-F238E27FC236}">
              <a16:creationId xmlns="" xmlns:a16="http://schemas.microsoft.com/office/drawing/2014/main" id="{F793C509-8D21-4D97-93E3-8158B3FAE0A5}"/>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312" name="rect">
          <a:extLst>
            <a:ext uri="{FF2B5EF4-FFF2-40B4-BE49-F238E27FC236}">
              <a16:creationId xmlns="" xmlns:a16="http://schemas.microsoft.com/office/drawing/2014/main" id="{3CC38D94-A867-498C-8F13-825D2C376DF8}"/>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313" name="rect">
          <a:extLst>
            <a:ext uri="{FF2B5EF4-FFF2-40B4-BE49-F238E27FC236}">
              <a16:creationId xmlns="" xmlns:a16="http://schemas.microsoft.com/office/drawing/2014/main" id="{D44FE21A-94A8-4FBB-8988-410B4F956CC8}"/>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314" name="rect">
          <a:extLst>
            <a:ext uri="{FF2B5EF4-FFF2-40B4-BE49-F238E27FC236}">
              <a16:creationId xmlns="" xmlns:a16="http://schemas.microsoft.com/office/drawing/2014/main" id="{C09CCA88-F377-4205-ACCB-E77693DDDA41}"/>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315" name="rect">
          <a:extLst>
            <a:ext uri="{FF2B5EF4-FFF2-40B4-BE49-F238E27FC236}">
              <a16:creationId xmlns="" xmlns:a16="http://schemas.microsoft.com/office/drawing/2014/main" id="{6C3E3DEA-FEE9-448D-A1BA-21FA70A0A183}"/>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316" name="rect">
          <a:extLst>
            <a:ext uri="{FF2B5EF4-FFF2-40B4-BE49-F238E27FC236}">
              <a16:creationId xmlns="" xmlns:a16="http://schemas.microsoft.com/office/drawing/2014/main" id="{567FF2AF-D33D-46F2-9D76-84FABF33856B}"/>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317" name="rect">
          <a:extLst>
            <a:ext uri="{FF2B5EF4-FFF2-40B4-BE49-F238E27FC236}">
              <a16:creationId xmlns="" xmlns:a16="http://schemas.microsoft.com/office/drawing/2014/main" id="{C9DDF61F-9645-4A93-BA24-C355DA1101CE}"/>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318" name="rect">
          <a:extLst>
            <a:ext uri="{FF2B5EF4-FFF2-40B4-BE49-F238E27FC236}">
              <a16:creationId xmlns="" xmlns:a16="http://schemas.microsoft.com/office/drawing/2014/main" id="{BFE8F89F-0A7C-40F4-A93C-02C14AC9463F}"/>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319" name="rect">
          <a:extLst>
            <a:ext uri="{FF2B5EF4-FFF2-40B4-BE49-F238E27FC236}">
              <a16:creationId xmlns="" xmlns:a16="http://schemas.microsoft.com/office/drawing/2014/main" id="{FB12C91D-E80E-4F9D-8930-BE1E886FC37D}"/>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320" name="rect">
          <a:extLst>
            <a:ext uri="{FF2B5EF4-FFF2-40B4-BE49-F238E27FC236}">
              <a16:creationId xmlns="" xmlns:a16="http://schemas.microsoft.com/office/drawing/2014/main" id="{5270AC84-D408-49DB-A281-EDF9E065A61D}"/>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321" name="rect">
          <a:extLst>
            <a:ext uri="{FF2B5EF4-FFF2-40B4-BE49-F238E27FC236}">
              <a16:creationId xmlns="" xmlns:a16="http://schemas.microsoft.com/office/drawing/2014/main" id="{2A36498D-F994-4C53-9AD3-6B8652EFB602}"/>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322" name="rect">
          <a:extLst>
            <a:ext uri="{FF2B5EF4-FFF2-40B4-BE49-F238E27FC236}">
              <a16:creationId xmlns="" xmlns:a16="http://schemas.microsoft.com/office/drawing/2014/main" id="{9FC4568B-E6E8-482F-B80F-B3107293D9D5}"/>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323" name="rect">
          <a:extLst>
            <a:ext uri="{FF2B5EF4-FFF2-40B4-BE49-F238E27FC236}">
              <a16:creationId xmlns="" xmlns:a16="http://schemas.microsoft.com/office/drawing/2014/main" id="{72BDED32-318A-4ABA-8103-CE59A88F5C8B}"/>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324" name="rect">
          <a:extLst>
            <a:ext uri="{FF2B5EF4-FFF2-40B4-BE49-F238E27FC236}">
              <a16:creationId xmlns="" xmlns:a16="http://schemas.microsoft.com/office/drawing/2014/main" id="{EA340658-CDB7-4C80-9E8A-4EE8ABDD2439}"/>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325" name="rect">
          <a:extLst>
            <a:ext uri="{FF2B5EF4-FFF2-40B4-BE49-F238E27FC236}">
              <a16:creationId xmlns="" xmlns:a16="http://schemas.microsoft.com/office/drawing/2014/main" id="{4E95A1AC-95BD-4F78-9DBA-F436F3332C44}"/>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326" name="rect">
          <a:extLst>
            <a:ext uri="{FF2B5EF4-FFF2-40B4-BE49-F238E27FC236}">
              <a16:creationId xmlns="" xmlns:a16="http://schemas.microsoft.com/office/drawing/2014/main" id="{5E5806C3-F2B4-4A11-AA88-1119689599E8}"/>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327" name="rect">
          <a:extLst>
            <a:ext uri="{FF2B5EF4-FFF2-40B4-BE49-F238E27FC236}">
              <a16:creationId xmlns="" xmlns:a16="http://schemas.microsoft.com/office/drawing/2014/main" id="{71324F79-A87B-494C-8430-4F6BF24D8B07}"/>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328" name="rect">
          <a:extLst>
            <a:ext uri="{FF2B5EF4-FFF2-40B4-BE49-F238E27FC236}">
              <a16:creationId xmlns="" xmlns:a16="http://schemas.microsoft.com/office/drawing/2014/main" id="{E95CB130-26B8-4219-8110-39B50C79D72C}"/>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329" name="rect">
          <a:extLst>
            <a:ext uri="{FF2B5EF4-FFF2-40B4-BE49-F238E27FC236}">
              <a16:creationId xmlns="" xmlns:a16="http://schemas.microsoft.com/office/drawing/2014/main" id="{843FF0AB-9437-4E91-8F65-1B21523254D5}"/>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330" name="rect">
          <a:extLst>
            <a:ext uri="{FF2B5EF4-FFF2-40B4-BE49-F238E27FC236}">
              <a16:creationId xmlns="" xmlns:a16="http://schemas.microsoft.com/office/drawing/2014/main" id="{B91DEE85-132B-4112-99DD-94F8265E9A05}"/>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331" name="rect">
          <a:extLst>
            <a:ext uri="{FF2B5EF4-FFF2-40B4-BE49-F238E27FC236}">
              <a16:creationId xmlns="" xmlns:a16="http://schemas.microsoft.com/office/drawing/2014/main" id="{8C97EC4D-9FEB-456A-A092-5DC368D11A53}"/>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332" name="rect">
          <a:extLst>
            <a:ext uri="{FF2B5EF4-FFF2-40B4-BE49-F238E27FC236}">
              <a16:creationId xmlns="" xmlns:a16="http://schemas.microsoft.com/office/drawing/2014/main" id="{6FD397BE-1D9D-4245-8CA9-5AB381E15F0D}"/>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333" name="rect">
          <a:extLst>
            <a:ext uri="{FF2B5EF4-FFF2-40B4-BE49-F238E27FC236}">
              <a16:creationId xmlns="" xmlns:a16="http://schemas.microsoft.com/office/drawing/2014/main" id="{F3841890-5824-4A86-BD1B-D542EF68CBE1}"/>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334" name="rect">
          <a:extLst>
            <a:ext uri="{FF2B5EF4-FFF2-40B4-BE49-F238E27FC236}">
              <a16:creationId xmlns="" xmlns:a16="http://schemas.microsoft.com/office/drawing/2014/main" id="{350B7B98-C12F-4845-8ADC-49075FE819E0}"/>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335" name="rect">
          <a:extLst>
            <a:ext uri="{FF2B5EF4-FFF2-40B4-BE49-F238E27FC236}">
              <a16:creationId xmlns="" xmlns:a16="http://schemas.microsoft.com/office/drawing/2014/main" id="{F2762924-4504-47C9-9A6C-000E2350AD3B}"/>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336" name="rect">
          <a:extLst>
            <a:ext uri="{FF2B5EF4-FFF2-40B4-BE49-F238E27FC236}">
              <a16:creationId xmlns="" xmlns:a16="http://schemas.microsoft.com/office/drawing/2014/main" id="{06AF5085-7C8C-456F-AAF0-89F045D0CADA}"/>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337" name="rect">
          <a:extLst>
            <a:ext uri="{FF2B5EF4-FFF2-40B4-BE49-F238E27FC236}">
              <a16:creationId xmlns="" xmlns:a16="http://schemas.microsoft.com/office/drawing/2014/main" id="{9108F959-390E-46E4-95E2-F9530162FABE}"/>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338" name="rect">
          <a:extLst>
            <a:ext uri="{FF2B5EF4-FFF2-40B4-BE49-F238E27FC236}">
              <a16:creationId xmlns="" xmlns:a16="http://schemas.microsoft.com/office/drawing/2014/main" id="{F569B40A-E4F5-4C3B-9DBF-79AB213189EF}"/>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49596</xdr:colOff>
      <xdr:row>969</xdr:row>
      <xdr:rowOff>0</xdr:rowOff>
    </xdr:to>
    <xdr:sp macro="" textlink="">
      <xdr:nvSpPr>
        <xdr:cNvPr id="339" name="rect">
          <a:extLst>
            <a:ext uri="{FF2B5EF4-FFF2-40B4-BE49-F238E27FC236}">
              <a16:creationId xmlns="" xmlns:a16="http://schemas.microsoft.com/office/drawing/2014/main" id="{B3EB85A2-F567-45A5-A42B-8152638A77E3}"/>
            </a:ext>
          </a:extLst>
        </xdr:cNvPr>
        <xdr:cNvSpPr/>
      </xdr:nvSpPr>
      <xdr:spPr>
        <a:xfrm>
          <a:off x="5680257" y="845820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50867</xdr:colOff>
      <xdr:row>969</xdr:row>
      <xdr:rowOff>0</xdr:rowOff>
    </xdr:to>
    <xdr:sp macro="" textlink="">
      <xdr:nvSpPr>
        <xdr:cNvPr id="340" name="rect">
          <a:extLst>
            <a:ext uri="{FF2B5EF4-FFF2-40B4-BE49-F238E27FC236}">
              <a16:creationId xmlns="" xmlns:a16="http://schemas.microsoft.com/office/drawing/2014/main" id="{3BF9FD88-524F-47DC-AF58-5FD2F3C9DFDB}"/>
            </a:ext>
          </a:extLst>
        </xdr:cNvPr>
        <xdr:cNvSpPr/>
      </xdr:nvSpPr>
      <xdr:spPr>
        <a:xfrm>
          <a:off x="5680257" y="845820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341" name="rect">
          <a:extLst>
            <a:ext uri="{FF2B5EF4-FFF2-40B4-BE49-F238E27FC236}">
              <a16:creationId xmlns="" xmlns:a16="http://schemas.microsoft.com/office/drawing/2014/main" id="{149F2363-9C6D-4B5F-BBD4-61490BF38935}"/>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342" name="rect">
          <a:extLst>
            <a:ext uri="{FF2B5EF4-FFF2-40B4-BE49-F238E27FC236}">
              <a16:creationId xmlns="" xmlns:a16="http://schemas.microsoft.com/office/drawing/2014/main" id="{C9BCB4DF-5D31-41E5-B53F-8FE11BCF840D}"/>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50867</xdr:colOff>
      <xdr:row>969</xdr:row>
      <xdr:rowOff>0</xdr:rowOff>
    </xdr:to>
    <xdr:sp macro="" textlink="">
      <xdr:nvSpPr>
        <xdr:cNvPr id="343" name="rect">
          <a:extLst>
            <a:ext uri="{FF2B5EF4-FFF2-40B4-BE49-F238E27FC236}">
              <a16:creationId xmlns="" xmlns:a16="http://schemas.microsoft.com/office/drawing/2014/main" id="{AB7C861D-E412-4841-B987-E78488932A9F}"/>
            </a:ext>
          </a:extLst>
        </xdr:cNvPr>
        <xdr:cNvSpPr/>
      </xdr:nvSpPr>
      <xdr:spPr>
        <a:xfrm>
          <a:off x="5684751" y="845820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52139</xdr:colOff>
      <xdr:row>969</xdr:row>
      <xdr:rowOff>0</xdr:rowOff>
    </xdr:to>
    <xdr:sp macro="" textlink="">
      <xdr:nvSpPr>
        <xdr:cNvPr id="344" name="rect">
          <a:extLst>
            <a:ext uri="{FF2B5EF4-FFF2-40B4-BE49-F238E27FC236}">
              <a16:creationId xmlns="" xmlns:a16="http://schemas.microsoft.com/office/drawing/2014/main" id="{DE9BA9A8-0A4F-448D-959F-643855E97EC8}"/>
            </a:ext>
          </a:extLst>
        </xdr:cNvPr>
        <xdr:cNvSpPr/>
      </xdr:nvSpPr>
      <xdr:spPr>
        <a:xfrm>
          <a:off x="5684751" y="845820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969</xdr:row>
      <xdr:rowOff>0</xdr:rowOff>
    </xdr:from>
    <xdr:to>
      <xdr:col>3</xdr:col>
      <xdr:colOff>47052</xdr:colOff>
      <xdr:row>970</xdr:row>
      <xdr:rowOff>0</xdr:rowOff>
    </xdr:to>
    <xdr:sp macro="" textlink="">
      <xdr:nvSpPr>
        <xdr:cNvPr id="345" name="rect">
          <a:extLst>
            <a:ext uri="{FF2B5EF4-FFF2-40B4-BE49-F238E27FC236}">
              <a16:creationId xmlns="" xmlns:a16="http://schemas.microsoft.com/office/drawing/2014/main" id="{B3CBC0E0-50BE-4F19-89F9-6A207E069CC6}"/>
            </a:ext>
          </a:extLst>
        </xdr:cNvPr>
        <xdr:cNvSpPr/>
      </xdr:nvSpPr>
      <xdr:spPr>
        <a:xfrm>
          <a:off x="5675763" y="890587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969</xdr:row>
      <xdr:rowOff>0</xdr:rowOff>
    </xdr:from>
    <xdr:to>
      <xdr:col>3</xdr:col>
      <xdr:colOff>47052</xdr:colOff>
      <xdr:row>970</xdr:row>
      <xdr:rowOff>0</xdr:rowOff>
    </xdr:to>
    <xdr:sp macro="" textlink="">
      <xdr:nvSpPr>
        <xdr:cNvPr id="346" name="rect">
          <a:extLst>
            <a:ext uri="{FF2B5EF4-FFF2-40B4-BE49-F238E27FC236}">
              <a16:creationId xmlns="" xmlns:a16="http://schemas.microsoft.com/office/drawing/2014/main" id="{82D21B63-A7FF-4E11-95D4-20E86F1A53AC}"/>
            </a:ext>
          </a:extLst>
        </xdr:cNvPr>
        <xdr:cNvSpPr/>
      </xdr:nvSpPr>
      <xdr:spPr>
        <a:xfrm>
          <a:off x="5675763" y="890587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969</xdr:row>
      <xdr:rowOff>0</xdr:rowOff>
    </xdr:from>
    <xdr:to>
      <xdr:col>3</xdr:col>
      <xdr:colOff>49596</xdr:colOff>
      <xdr:row>970</xdr:row>
      <xdr:rowOff>0</xdr:rowOff>
    </xdr:to>
    <xdr:sp macro="" textlink="">
      <xdr:nvSpPr>
        <xdr:cNvPr id="347" name="rect">
          <a:extLst>
            <a:ext uri="{FF2B5EF4-FFF2-40B4-BE49-F238E27FC236}">
              <a16:creationId xmlns="" xmlns:a16="http://schemas.microsoft.com/office/drawing/2014/main" id="{DCE4B13A-1762-4B5E-BDD8-0E4363B087D5}"/>
            </a:ext>
          </a:extLst>
        </xdr:cNvPr>
        <xdr:cNvSpPr/>
      </xdr:nvSpPr>
      <xdr:spPr>
        <a:xfrm>
          <a:off x="5680257" y="890587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969</xdr:row>
      <xdr:rowOff>0</xdr:rowOff>
    </xdr:from>
    <xdr:to>
      <xdr:col>3</xdr:col>
      <xdr:colOff>50867</xdr:colOff>
      <xdr:row>970</xdr:row>
      <xdr:rowOff>0</xdr:rowOff>
    </xdr:to>
    <xdr:sp macro="" textlink="">
      <xdr:nvSpPr>
        <xdr:cNvPr id="348" name="rect">
          <a:extLst>
            <a:ext uri="{FF2B5EF4-FFF2-40B4-BE49-F238E27FC236}">
              <a16:creationId xmlns="" xmlns:a16="http://schemas.microsoft.com/office/drawing/2014/main" id="{14A91293-0AFC-4457-9006-36B5AE1E6E49}"/>
            </a:ext>
          </a:extLst>
        </xdr:cNvPr>
        <xdr:cNvSpPr/>
      </xdr:nvSpPr>
      <xdr:spPr>
        <a:xfrm>
          <a:off x="5680257" y="890587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969</xdr:row>
      <xdr:rowOff>0</xdr:rowOff>
    </xdr:from>
    <xdr:to>
      <xdr:col>3</xdr:col>
      <xdr:colOff>48324</xdr:colOff>
      <xdr:row>970</xdr:row>
      <xdr:rowOff>0</xdr:rowOff>
    </xdr:to>
    <xdr:sp macro="" textlink="">
      <xdr:nvSpPr>
        <xdr:cNvPr id="349" name="rect">
          <a:extLst>
            <a:ext uri="{FF2B5EF4-FFF2-40B4-BE49-F238E27FC236}">
              <a16:creationId xmlns="" xmlns:a16="http://schemas.microsoft.com/office/drawing/2014/main" id="{94F22EAC-D537-4C0C-BDAC-4A6B02AB1B6B}"/>
            </a:ext>
          </a:extLst>
        </xdr:cNvPr>
        <xdr:cNvSpPr/>
      </xdr:nvSpPr>
      <xdr:spPr>
        <a:xfrm>
          <a:off x="5680257" y="890587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969</xdr:row>
      <xdr:rowOff>0</xdr:rowOff>
    </xdr:from>
    <xdr:to>
      <xdr:col>3</xdr:col>
      <xdr:colOff>48324</xdr:colOff>
      <xdr:row>970</xdr:row>
      <xdr:rowOff>0</xdr:rowOff>
    </xdr:to>
    <xdr:sp macro="" textlink="">
      <xdr:nvSpPr>
        <xdr:cNvPr id="350" name="rect">
          <a:extLst>
            <a:ext uri="{FF2B5EF4-FFF2-40B4-BE49-F238E27FC236}">
              <a16:creationId xmlns="" xmlns:a16="http://schemas.microsoft.com/office/drawing/2014/main" id="{714134DD-2905-42EB-B037-5F11335ADBA5}"/>
            </a:ext>
          </a:extLst>
        </xdr:cNvPr>
        <xdr:cNvSpPr/>
      </xdr:nvSpPr>
      <xdr:spPr>
        <a:xfrm>
          <a:off x="5680257" y="890587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969</xdr:row>
      <xdr:rowOff>0</xdr:rowOff>
    </xdr:from>
    <xdr:to>
      <xdr:col>3</xdr:col>
      <xdr:colOff>50867</xdr:colOff>
      <xdr:row>970</xdr:row>
      <xdr:rowOff>0</xdr:rowOff>
    </xdr:to>
    <xdr:sp macro="" textlink="">
      <xdr:nvSpPr>
        <xdr:cNvPr id="351" name="rect">
          <a:extLst>
            <a:ext uri="{FF2B5EF4-FFF2-40B4-BE49-F238E27FC236}">
              <a16:creationId xmlns="" xmlns:a16="http://schemas.microsoft.com/office/drawing/2014/main" id="{753BBFA7-1B94-4986-BAF7-65428D03C7F5}"/>
            </a:ext>
          </a:extLst>
        </xdr:cNvPr>
        <xdr:cNvSpPr/>
      </xdr:nvSpPr>
      <xdr:spPr>
        <a:xfrm>
          <a:off x="5684751" y="890587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969</xdr:row>
      <xdr:rowOff>0</xdr:rowOff>
    </xdr:from>
    <xdr:to>
      <xdr:col>3</xdr:col>
      <xdr:colOff>52139</xdr:colOff>
      <xdr:row>970</xdr:row>
      <xdr:rowOff>0</xdr:rowOff>
    </xdr:to>
    <xdr:sp macro="" textlink="">
      <xdr:nvSpPr>
        <xdr:cNvPr id="352" name="rect">
          <a:extLst>
            <a:ext uri="{FF2B5EF4-FFF2-40B4-BE49-F238E27FC236}">
              <a16:creationId xmlns="" xmlns:a16="http://schemas.microsoft.com/office/drawing/2014/main" id="{DE84F761-0260-48AF-9676-76D8BF37A8D1}"/>
            </a:ext>
          </a:extLst>
        </xdr:cNvPr>
        <xdr:cNvSpPr/>
      </xdr:nvSpPr>
      <xdr:spPr>
        <a:xfrm>
          <a:off x="5684751" y="890587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editAs="oneCell">
    <xdr:from>
      <xdr:col>0</xdr:col>
      <xdr:colOff>2000250</xdr:colOff>
      <xdr:row>967</xdr:row>
      <xdr:rowOff>57150</xdr:rowOff>
    </xdr:from>
    <xdr:to>
      <xdr:col>2</xdr:col>
      <xdr:colOff>1763214</xdr:colOff>
      <xdr:row>969</xdr:row>
      <xdr:rowOff>455305</xdr:rowOff>
    </xdr:to>
    <xdr:sp macro="" textlink="">
      <xdr:nvSpPr>
        <xdr:cNvPr id="353" name="Rectangle 352">
          <a:extLst>
            <a:ext uri="{FF2B5EF4-FFF2-40B4-BE49-F238E27FC236}">
              <a16:creationId xmlns="" xmlns:a16="http://schemas.microsoft.com/office/drawing/2014/main" id="{51FA0424-262B-4DE0-86D1-19BDECAEAAE6}"/>
            </a:ext>
          </a:extLst>
        </xdr:cNvPr>
        <xdr:cNvSpPr>
          <a:spLocks noChangeArrowheads="1"/>
        </xdr:cNvSpPr>
      </xdr:nvSpPr>
      <xdr:spPr bwMode="auto">
        <a:xfrm>
          <a:off x="504825" y="8067675"/>
          <a:ext cx="5001714" cy="680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1932438</xdr:colOff>
      <xdr:row>967</xdr:row>
      <xdr:rowOff>0</xdr:rowOff>
    </xdr:from>
    <xdr:to>
      <xdr:col>3</xdr:col>
      <xdr:colOff>47052</xdr:colOff>
      <xdr:row>968</xdr:row>
      <xdr:rowOff>0</xdr:rowOff>
    </xdr:to>
    <xdr:sp macro="" textlink="">
      <xdr:nvSpPr>
        <xdr:cNvPr id="354" name="rect">
          <a:extLst>
            <a:ext uri="{FF2B5EF4-FFF2-40B4-BE49-F238E27FC236}">
              <a16:creationId xmlns="" xmlns:a16="http://schemas.microsoft.com/office/drawing/2014/main" id="{6E80CD6C-131B-41C2-A98E-71581A84078C}"/>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355" name="rect">
          <a:extLst>
            <a:ext uri="{FF2B5EF4-FFF2-40B4-BE49-F238E27FC236}">
              <a16:creationId xmlns="" xmlns:a16="http://schemas.microsoft.com/office/drawing/2014/main" id="{B5311A03-2BAD-4BEB-BF77-F5C893F142AC}"/>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356" name="rect">
          <a:extLst>
            <a:ext uri="{FF2B5EF4-FFF2-40B4-BE49-F238E27FC236}">
              <a16:creationId xmlns="" xmlns:a16="http://schemas.microsoft.com/office/drawing/2014/main" id="{0B7BF0EF-EE89-4DD1-804A-66F1207529B4}"/>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357" name="rect">
          <a:extLst>
            <a:ext uri="{FF2B5EF4-FFF2-40B4-BE49-F238E27FC236}">
              <a16:creationId xmlns="" xmlns:a16="http://schemas.microsoft.com/office/drawing/2014/main" id="{5031AD91-BB82-4332-A75B-1FADAF8E727B}"/>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358" name="rect">
          <a:extLst>
            <a:ext uri="{FF2B5EF4-FFF2-40B4-BE49-F238E27FC236}">
              <a16:creationId xmlns="" xmlns:a16="http://schemas.microsoft.com/office/drawing/2014/main" id="{18ADB26B-73EB-4039-93C2-A0733A3BBBE7}"/>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359" name="rect">
          <a:extLst>
            <a:ext uri="{FF2B5EF4-FFF2-40B4-BE49-F238E27FC236}">
              <a16:creationId xmlns="" xmlns:a16="http://schemas.microsoft.com/office/drawing/2014/main" id="{9842650D-8DA6-492A-B826-EB0FCC277047}"/>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360" name="rect">
          <a:extLst>
            <a:ext uri="{FF2B5EF4-FFF2-40B4-BE49-F238E27FC236}">
              <a16:creationId xmlns="" xmlns:a16="http://schemas.microsoft.com/office/drawing/2014/main" id="{4B6873AF-7FA2-4181-9E7F-80BA2806AF98}"/>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361" name="rect">
          <a:extLst>
            <a:ext uri="{FF2B5EF4-FFF2-40B4-BE49-F238E27FC236}">
              <a16:creationId xmlns="" xmlns:a16="http://schemas.microsoft.com/office/drawing/2014/main" id="{3CDCF2B0-4024-47EB-B116-ACF56C90ED3C}"/>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362" name="rect">
          <a:extLst>
            <a:ext uri="{FF2B5EF4-FFF2-40B4-BE49-F238E27FC236}">
              <a16:creationId xmlns="" xmlns:a16="http://schemas.microsoft.com/office/drawing/2014/main" id="{1F37879E-A688-43F5-8CE2-A85448923132}"/>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363" name="rect">
          <a:extLst>
            <a:ext uri="{FF2B5EF4-FFF2-40B4-BE49-F238E27FC236}">
              <a16:creationId xmlns="" xmlns:a16="http://schemas.microsoft.com/office/drawing/2014/main" id="{EBD4EE63-46F5-4635-A278-0229DFEE5C01}"/>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364" name="rect">
          <a:extLst>
            <a:ext uri="{FF2B5EF4-FFF2-40B4-BE49-F238E27FC236}">
              <a16:creationId xmlns="" xmlns:a16="http://schemas.microsoft.com/office/drawing/2014/main" id="{EA8C88E9-B837-4F28-B4CD-0703F606E28D}"/>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365" name="rect">
          <a:extLst>
            <a:ext uri="{FF2B5EF4-FFF2-40B4-BE49-F238E27FC236}">
              <a16:creationId xmlns="" xmlns:a16="http://schemas.microsoft.com/office/drawing/2014/main" id="{B89FF905-C63A-4068-B371-7BAEB5947A6C}"/>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366" name="rect">
          <a:extLst>
            <a:ext uri="{FF2B5EF4-FFF2-40B4-BE49-F238E27FC236}">
              <a16:creationId xmlns="" xmlns:a16="http://schemas.microsoft.com/office/drawing/2014/main" id="{49264479-A1C5-4E6F-AD83-189D33A6A41C}"/>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367" name="rect">
          <a:extLst>
            <a:ext uri="{FF2B5EF4-FFF2-40B4-BE49-F238E27FC236}">
              <a16:creationId xmlns="" xmlns:a16="http://schemas.microsoft.com/office/drawing/2014/main" id="{6119947D-AFCE-4CE2-9F1F-EDA42BD9651C}"/>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368" name="rect">
          <a:extLst>
            <a:ext uri="{FF2B5EF4-FFF2-40B4-BE49-F238E27FC236}">
              <a16:creationId xmlns="" xmlns:a16="http://schemas.microsoft.com/office/drawing/2014/main" id="{10B30B40-B581-4584-8730-C3E7EB13C27B}"/>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369" name="rect">
          <a:extLst>
            <a:ext uri="{FF2B5EF4-FFF2-40B4-BE49-F238E27FC236}">
              <a16:creationId xmlns="" xmlns:a16="http://schemas.microsoft.com/office/drawing/2014/main" id="{17737375-ADFB-497D-A456-D15109E1B0AD}"/>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370" name="rect">
          <a:extLst>
            <a:ext uri="{FF2B5EF4-FFF2-40B4-BE49-F238E27FC236}">
              <a16:creationId xmlns="" xmlns:a16="http://schemas.microsoft.com/office/drawing/2014/main" id="{171467D3-C75D-4F65-BC77-AB430E1D3888}"/>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371" name="rect">
          <a:extLst>
            <a:ext uri="{FF2B5EF4-FFF2-40B4-BE49-F238E27FC236}">
              <a16:creationId xmlns="" xmlns:a16="http://schemas.microsoft.com/office/drawing/2014/main" id="{62A323B8-4203-4214-9F46-94B51B6CFDBA}"/>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372" name="rect">
          <a:extLst>
            <a:ext uri="{FF2B5EF4-FFF2-40B4-BE49-F238E27FC236}">
              <a16:creationId xmlns="" xmlns:a16="http://schemas.microsoft.com/office/drawing/2014/main" id="{48D8AA3D-501C-4681-9207-2F7B4DF8DB54}"/>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373" name="rect">
          <a:extLst>
            <a:ext uri="{FF2B5EF4-FFF2-40B4-BE49-F238E27FC236}">
              <a16:creationId xmlns="" xmlns:a16="http://schemas.microsoft.com/office/drawing/2014/main" id="{2C3BF838-C61D-4854-BBC6-3F705D555BC7}"/>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374" name="rect">
          <a:extLst>
            <a:ext uri="{FF2B5EF4-FFF2-40B4-BE49-F238E27FC236}">
              <a16:creationId xmlns="" xmlns:a16="http://schemas.microsoft.com/office/drawing/2014/main" id="{D3B12AC1-38E5-43C1-AAB9-F82A194193EB}"/>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375" name="rect">
          <a:extLst>
            <a:ext uri="{FF2B5EF4-FFF2-40B4-BE49-F238E27FC236}">
              <a16:creationId xmlns="" xmlns:a16="http://schemas.microsoft.com/office/drawing/2014/main" id="{A88C1B76-EEF8-4C48-B2FB-D9BF303956A7}"/>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376" name="rect">
          <a:extLst>
            <a:ext uri="{FF2B5EF4-FFF2-40B4-BE49-F238E27FC236}">
              <a16:creationId xmlns="" xmlns:a16="http://schemas.microsoft.com/office/drawing/2014/main" id="{6ECD277F-DE7E-4518-8B75-0FD4C9229E48}"/>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377" name="rect">
          <a:extLst>
            <a:ext uri="{FF2B5EF4-FFF2-40B4-BE49-F238E27FC236}">
              <a16:creationId xmlns="" xmlns:a16="http://schemas.microsoft.com/office/drawing/2014/main" id="{B0C1BB81-1D0F-4AF2-9B4A-87352284B0FF}"/>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378" name="rect">
          <a:extLst>
            <a:ext uri="{FF2B5EF4-FFF2-40B4-BE49-F238E27FC236}">
              <a16:creationId xmlns="" xmlns:a16="http://schemas.microsoft.com/office/drawing/2014/main" id="{1B280CE7-0A8C-4DED-8695-2CA0B156F703}"/>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379" name="rect">
          <a:extLst>
            <a:ext uri="{FF2B5EF4-FFF2-40B4-BE49-F238E27FC236}">
              <a16:creationId xmlns="" xmlns:a16="http://schemas.microsoft.com/office/drawing/2014/main" id="{1A06AFE0-5763-41EA-A64E-73BD9E386E07}"/>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380" name="rect">
          <a:extLst>
            <a:ext uri="{FF2B5EF4-FFF2-40B4-BE49-F238E27FC236}">
              <a16:creationId xmlns="" xmlns:a16="http://schemas.microsoft.com/office/drawing/2014/main" id="{2E28912E-7412-49A9-B8D2-0C9D0264C6CF}"/>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381" name="rect">
          <a:extLst>
            <a:ext uri="{FF2B5EF4-FFF2-40B4-BE49-F238E27FC236}">
              <a16:creationId xmlns="" xmlns:a16="http://schemas.microsoft.com/office/drawing/2014/main" id="{7F0331C5-FA69-4191-A485-DA00FF907137}"/>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382" name="rect">
          <a:extLst>
            <a:ext uri="{FF2B5EF4-FFF2-40B4-BE49-F238E27FC236}">
              <a16:creationId xmlns="" xmlns:a16="http://schemas.microsoft.com/office/drawing/2014/main" id="{D2D33B96-3427-4B5B-A89D-EE2C2442AB9D}"/>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383" name="rect">
          <a:extLst>
            <a:ext uri="{FF2B5EF4-FFF2-40B4-BE49-F238E27FC236}">
              <a16:creationId xmlns="" xmlns:a16="http://schemas.microsoft.com/office/drawing/2014/main" id="{62D093A3-EA0C-4662-B733-6F50852C1C9A}"/>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384" name="rect">
          <a:extLst>
            <a:ext uri="{FF2B5EF4-FFF2-40B4-BE49-F238E27FC236}">
              <a16:creationId xmlns="" xmlns:a16="http://schemas.microsoft.com/office/drawing/2014/main" id="{2BB70108-86FF-4E21-9984-6AAEF9C6FFA7}"/>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385" name="rect">
          <a:extLst>
            <a:ext uri="{FF2B5EF4-FFF2-40B4-BE49-F238E27FC236}">
              <a16:creationId xmlns="" xmlns:a16="http://schemas.microsoft.com/office/drawing/2014/main" id="{5CD88FDB-BBD0-4689-B8D5-4A232B97C50D}"/>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386" name="rect">
          <a:extLst>
            <a:ext uri="{FF2B5EF4-FFF2-40B4-BE49-F238E27FC236}">
              <a16:creationId xmlns="" xmlns:a16="http://schemas.microsoft.com/office/drawing/2014/main" id="{7C651AC8-B561-4FFD-A51B-B02EE3CC3958}"/>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387" name="rect">
          <a:extLst>
            <a:ext uri="{FF2B5EF4-FFF2-40B4-BE49-F238E27FC236}">
              <a16:creationId xmlns="" xmlns:a16="http://schemas.microsoft.com/office/drawing/2014/main" id="{2D2FA665-4398-4256-999C-9EFE3E508193}"/>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388" name="rect">
          <a:extLst>
            <a:ext uri="{FF2B5EF4-FFF2-40B4-BE49-F238E27FC236}">
              <a16:creationId xmlns="" xmlns:a16="http://schemas.microsoft.com/office/drawing/2014/main" id="{418E458A-927A-451A-8980-001EA5789429}"/>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389" name="rect">
          <a:extLst>
            <a:ext uri="{FF2B5EF4-FFF2-40B4-BE49-F238E27FC236}">
              <a16:creationId xmlns="" xmlns:a16="http://schemas.microsoft.com/office/drawing/2014/main" id="{616731AA-0B54-4513-8D72-425AD9A7C24F}"/>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390" name="rect">
          <a:extLst>
            <a:ext uri="{FF2B5EF4-FFF2-40B4-BE49-F238E27FC236}">
              <a16:creationId xmlns="" xmlns:a16="http://schemas.microsoft.com/office/drawing/2014/main" id="{B4312E06-05B9-4A2F-AF9B-974B78C84E33}"/>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391" name="rect">
          <a:extLst>
            <a:ext uri="{FF2B5EF4-FFF2-40B4-BE49-F238E27FC236}">
              <a16:creationId xmlns="" xmlns:a16="http://schemas.microsoft.com/office/drawing/2014/main" id="{6BED0F39-EFEA-4BBE-AF8D-40399EAE3971}"/>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392" name="rect">
          <a:extLst>
            <a:ext uri="{FF2B5EF4-FFF2-40B4-BE49-F238E27FC236}">
              <a16:creationId xmlns="" xmlns:a16="http://schemas.microsoft.com/office/drawing/2014/main" id="{4123B2A9-9BF1-43C3-8944-A2737939A99D}"/>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393" name="rect">
          <a:extLst>
            <a:ext uri="{FF2B5EF4-FFF2-40B4-BE49-F238E27FC236}">
              <a16:creationId xmlns="" xmlns:a16="http://schemas.microsoft.com/office/drawing/2014/main" id="{E1AC2686-F117-4FDB-857A-95A186B5AC52}"/>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394" name="rect">
          <a:extLst>
            <a:ext uri="{FF2B5EF4-FFF2-40B4-BE49-F238E27FC236}">
              <a16:creationId xmlns="" xmlns:a16="http://schemas.microsoft.com/office/drawing/2014/main" id="{4D620161-C1CD-4823-9F32-754EE1DE8B69}"/>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395" name="rect">
          <a:extLst>
            <a:ext uri="{FF2B5EF4-FFF2-40B4-BE49-F238E27FC236}">
              <a16:creationId xmlns="" xmlns:a16="http://schemas.microsoft.com/office/drawing/2014/main" id="{68D77D90-1216-4DC2-9289-3E7BBB009A03}"/>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396" name="rect">
          <a:extLst>
            <a:ext uri="{FF2B5EF4-FFF2-40B4-BE49-F238E27FC236}">
              <a16:creationId xmlns="" xmlns:a16="http://schemas.microsoft.com/office/drawing/2014/main" id="{C49DDB12-3F24-4BDB-8231-A497BF3C7259}"/>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397" name="rect">
          <a:extLst>
            <a:ext uri="{FF2B5EF4-FFF2-40B4-BE49-F238E27FC236}">
              <a16:creationId xmlns="" xmlns:a16="http://schemas.microsoft.com/office/drawing/2014/main" id="{7240EEA0-0F6F-4D36-B1AF-B69BBA83B11D}"/>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398" name="rect">
          <a:extLst>
            <a:ext uri="{FF2B5EF4-FFF2-40B4-BE49-F238E27FC236}">
              <a16:creationId xmlns="" xmlns:a16="http://schemas.microsoft.com/office/drawing/2014/main" id="{D6456783-777F-4600-A8BB-6FDAE1568306}"/>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399" name="rect">
          <a:extLst>
            <a:ext uri="{FF2B5EF4-FFF2-40B4-BE49-F238E27FC236}">
              <a16:creationId xmlns="" xmlns:a16="http://schemas.microsoft.com/office/drawing/2014/main" id="{5BCC744F-EB46-47A3-B73F-C42E4B0365DE}"/>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400" name="rect">
          <a:extLst>
            <a:ext uri="{FF2B5EF4-FFF2-40B4-BE49-F238E27FC236}">
              <a16:creationId xmlns="" xmlns:a16="http://schemas.microsoft.com/office/drawing/2014/main" id="{45161AC1-9DB8-41A9-888D-B95669ACB93E}"/>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401" name="rect">
          <a:extLst>
            <a:ext uri="{FF2B5EF4-FFF2-40B4-BE49-F238E27FC236}">
              <a16:creationId xmlns="" xmlns:a16="http://schemas.microsoft.com/office/drawing/2014/main" id="{E57E91B1-C46C-42C4-A69F-4A1916BFD5A5}"/>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402" name="rect">
          <a:extLst>
            <a:ext uri="{FF2B5EF4-FFF2-40B4-BE49-F238E27FC236}">
              <a16:creationId xmlns="" xmlns:a16="http://schemas.microsoft.com/office/drawing/2014/main" id="{41143CC4-D92D-42AF-9871-4FA0FBAAF5DE}"/>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403" name="rect">
          <a:extLst>
            <a:ext uri="{FF2B5EF4-FFF2-40B4-BE49-F238E27FC236}">
              <a16:creationId xmlns="" xmlns:a16="http://schemas.microsoft.com/office/drawing/2014/main" id="{13D11149-D4CE-4793-88A1-85FE4A10D7B7}"/>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404" name="rect">
          <a:extLst>
            <a:ext uri="{FF2B5EF4-FFF2-40B4-BE49-F238E27FC236}">
              <a16:creationId xmlns="" xmlns:a16="http://schemas.microsoft.com/office/drawing/2014/main" id="{78B3880B-43B0-4C92-B3F3-6E63872A2AC0}"/>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405" name="rect">
          <a:extLst>
            <a:ext uri="{FF2B5EF4-FFF2-40B4-BE49-F238E27FC236}">
              <a16:creationId xmlns="" xmlns:a16="http://schemas.microsoft.com/office/drawing/2014/main" id="{A3FE8AA9-8CE4-4945-B765-F948DC9A9213}"/>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406" name="rect">
          <a:extLst>
            <a:ext uri="{FF2B5EF4-FFF2-40B4-BE49-F238E27FC236}">
              <a16:creationId xmlns="" xmlns:a16="http://schemas.microsoft.com/office/drawing/2014/main" id="{558662F0-6EC2-40FE-BA8D-699B4E929769}"/>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407" name="rect">
          <a:extLst>
            <a:ext uri="{FF2B5EF4-FFF2-40B4-BE49-F238E27FC236}">
              <a16:creationId xmlns="" xmlns:a16="http://schemas.microsoft.com/office/drawing/2014/main" id="{D18AED9C-F99F-4BF4-A8AC-24A382239DDE}"/>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408" name="rect">
          <a:extLst>
            <a:ext uri="{FF2B5EF4-FFF2-40B4-BE49-F238E27FC236}">
              <a16:creationId xmlns="" xmlns:a16="http://schemas.microsoft.com/office/drawing/2014/main" id="{689166D7-994A-4D5C-903E-C79364D22A42}"/>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409" name="rect">
          <a:extLst>
            <a:ext uri="{FF2B5EF4-FFF2-40B4-BE49-F238E27FC236}">
              <a16:creationId xmlns="" xmlns:a16="http://schemas.microsoft.com/office/drawing/2014/main" id="{C046EDB1-2577-4B5E-A32C-A8AA06F07FF1}"/>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410" name="rect">
          <a:extLst>
            <a:ext uri="{FF2B5EF4-FFF2-40B4-BE49-F238E27FC236}">
              <a16:creationId xmlns="" xmlns:a16="http://schemas.microsoft.com/office/drawing/2014/main" id="{6866F6C3-8C5D-453F-8DDE-2150009F8A7D}"/>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411" name="rect">
          <a:extLst>
            <a:ext uri="{FF2B5EF4-FFF2-40B4-BE49-F238E27FC236}">
              <a16:creationId xmlns="" xmlns:a16="http://schemas.microsoft.com/office/drawing/2014/main" id="{8913954B-81C8-4B96-B5F3-930FB9AF57FD}"/>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412" name="rect">
          <a:extLst>
            <a:ext uri="{FF2B5EF4-FFF2-40B4-BE49-F238E27FC236}">
              <a16:creationId xmlns="" xmlns:a16="http://schemas.microsoft.com/office/drawing/2014/main" id="{1E249678-CD63-44B3-984C-86D4F7C8CC2F}"/>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413" name="rect">
          <a:extLst>
            <a:ext uri="{FF2B5EF4-FFF2-40B4-BE49-F238E27FC236}">
              <a16:creationId xmlns="" xmlns:a16="http://schemas.microsoft.com/office/drawing/2014/main" id="{D8B6C380-B6EF-4782-A046-AD0E9F916B13}"/>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414" name="rect">
          <a:extLst>
            <a:ext uri="{FF2B5EF4-FFF2-40B4-BE49-F238E27FC236}">
              <a16:creationId xmlns="" xmlns:a16="http://schemas.microsoft.com/office/drawing/2014/main" id="{895576B8-F415-4F7C-A087-D9C30B7CDEEB}"/>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415" name="rect">
          <a:extLst>
            <a:ext uri="{FF2B5EF4-FFF2-40B4-BE49-F238E27FC236}">
              <a16:creationId xmlns="" xmlns:a16="http://schemas.microsoft.com/office/drawing/2014/main" id="{C3503B3D-FC4B-405B-AD15-216F20051918}"/>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416" name="rect">
          <a:extLst>
            <a:ext uri="{FF2B5EF4-FFF2-40B4-BE49-F238E27FC236}">
              <a16:creationId xmlns="" xmlns:a16="http://schemas.microsoft.com/office/drawing/2014/main" id="{1520D8D4-8DE8-436F-97A7-1F6B00D66C11}"/>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417" name="rect">
          <a:extLst>
            <a:ext uri="{FF2B5EF4-FFF2-40B4-BE49-F238E27FC236}">
              <a16:creationId xmlns="" xmlns:a16="http://schemas.microsoft.com/office/drawing/2014/main" id="{2884F2CE-FF9F-44B8-B39E-FE32B6471163}"/>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418" name="rect">
          <a:extLst>
            <a:ext uri="{FF2B5EF4-FFF2-40B4-BE49-F238E27FC236}">
              <a16:creationId xmlns="" xmlns:a16="http://schemas.microsoft.com/office/drawing/2014/main" id="{8F87310C-A7C8-43F4-94A7-522CA009D349}"/>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419" name="rect">
          <a:extLst>
            <a:ext uri="{FF2B5EF4-FFF2-40B4-BE49-F238E27FC236}">
              <a16:creationId xmlns="" xmlns:a16="http://schemas.microsoft.com/office/drawing/2014/main" id="{8BA5AA7D-DF8C-4114-B0ED-F38737C44CA8}"/>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49596</xdr:colOff>
      <xdr:row>969</xdr:row>
      <xdr:rowOff>0</xdr:rowOff>
    </xdr:to>
    <xdr:sp macro="" textlink="">
      <xdr:nvSpPr>
        <xdr:cNvPr id="420" name="rect">
          <a:extLst>
            <a:ext uri="{FF2B5EF4-FFF2-40B4-BE49-F238E27FC236}">
              <a16:creationId xmlns="" xmlns:a16="http://schemas.microsoft.com/office/drawing/2014/main" id="{A78B7E28-E480-4A9A-B4FD-4D854621E195}"/>
            </a:ext>
          </a:extLst>
        </xdr:cNvPr>
        <xdr:cNvSpPr/>
      </xdr:nvSpPr>
      <xdr:spPr>
        <a:xfrm>
          <a:off x="5680257" y="845820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50867</xdr:colOff>
      <xdr:row>969</xdr:row>
      <xdr:rowOff>0</xdr:rowOff>
    </xdr:to>
    <xdr:sp macro="" textlink="">
      <xdr:nvSpPr>
        <xdr:cNvPr id="421" name="rect">
          <a:extLst>
            <a:ext uri="{FF2B5EF4-FFF2-40B4-BE49-F238E27FC236}">
              <a16:creationId xmlns="" xmlns:a16="http://schemas.microsoft.com/office/drawing/2014/main" id="{B020013D-BC6E-42A4-A4B0-2A3BA544CA2D}"/>
            </a:ext>
          </a:extLst>
        </xdr:cNvPr>
        <xdr:cNvSpPr/>
      </xdr:nvSpPr>
      <xdr:spPr>
        <a:xfrm>
          <a:off x="5680257" y="845820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422" name="rect">
          <a:extLst>
            <a:ext uri="{FF2B5EF4-FFF2-40B4-BE49-F238E27FC236}">
              <a16:creationId xmlns="" xmlns:a16="http://schemas.microsoft.com/office/drawing/2014/main" id="{D9BE8C44-C9CF-4BA0-A908-560717F8FDB7}"/>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423" name="rect">
          <a:extLst>
            <a:ext uri="{FF2B5EF4-FFF2-40B4-BE49-F238E27FC236}">
              <a16:creationId xmlns="" xmlns:a16="http://schemas.microsoft.com/office/drawing/2014/main" id="{B8BD6F11-2D28-4361-97B3-0F521EFFFEFC}"/>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50867</xdr:colOff>
      <xdr:row>969</xdr:row>
      <xdr:rowOff>0</xdr:rowOff>
    </xdr:to>
    <xdr:sp macro="" textlink="">
      <xdr:nvSpPr>
        <xdr:cNvPr id="424" name="rect">
          <a:extLst>
            <a:ext uri="{FF2B5EF4-FFF2-40B4-BE49-F238E27FC236}">
              <a16:creationId xmlns="" xmlns:a16="http://schemas.microsoft.com/office/drawing/2014/main" id="{5DFB709B-2066-47C4-B638-653A282B1657}"/>
            </a:ext>
          </a:extLst>
        </xdr:cNvPr>
        <xdr:cNvSpPr/>
      </xdr:nvSpPr>
      <xdr:spPr>
        <a:xfrm>
          <a:off x="5684751" y="845820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52139</xdr:colOff>
      <xdr:row>969</xdr:row>
      <xdr:rowOff>0</xdr:rowOff>
    </xdr:to>
    <xdr:sp macro="" textlink="">
      <xdr:nvSpPr>
        <xdr:cNvPr id="425" name="rect">
          <a:extLst>
            <a:ext uri="{FF2B5EF4-FFF2-40B4-BE49-F238E27FC236}">
              <a16:creationId xmlns="" xmlns:a16="http://schemas.microsoft.com/office/drawing/2014/main" id="{08E8A440-C388-4717-BCA5-6CEDA13D5E4E}"/>
            </a:ext>
          </a:extLst>
        </xdr:cNvPr>
        <xdr:cNvSpPr/>
      </xdr:nvSpPr>
      <xdr:spPr>
        <a:xfrm>
          <a:off x="5684751" y="845820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969</xdr:row>
      <xdr:rowOff>0</xdr:rowOff>
    </xdr:from>
    <xdr:to>
      <xdr:col>3</xdr:col>
      <xdr:colOff>47052</xdr:colOff>
      <xdr:row>970</xdr:row>
      <xdr:rowOff>0</xdr:rowOff>
    </xdr:to>
    <xdr:sp macro="" textlink="">
      <xdr:nvSpPr>
        <xdr:cNvPr id="426" name="rect">
          <a:extLst>
            <a:ext uri="{FF2B5EF4-FFF2-40B4-BE49-F238E27FC236}">
              <a16:creationId xmlns="" xmlns:a16="http://schemas.microsoft.com/office/drawing/2014/main" id="{AC55058C-AE0C-4A4E-B676-E127ADFB9761}"/>
            </a:ext>
          </a:extLst>
        </xdr:cNvPr>
        <xdr:cNvSpPr/>
      </xdr:nvSpPr>
      <xdr:spPr>
        <a:xfrm>
          <a:off x="5675763" y="890587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969</xdr:row>
      <xdr:rowOff>0</xdr:rowOff>
    </xdr:from>
    <xdr:to>
      <xdr:col>3</xdr:col>
      <xdr:colOff>47052</xdr:colOff>
      <xdr:row>970</xdr:row>
      <xdr:rowOff>0</xdr:rowOff>
    </xdr:to>
    <xdr:sp macro="" textlink="">
      <xdr:nvSpPr>
        <xdr:cNvPr id="427" name="rect">
          <a:extLst>
            <a:ext uri="{FF2B5EF4-FFF2-40B4-BE49-F238E27FC236}">
              <a16:creationId xmlns="" xmlns:a16="http://schemas.microsoft.com/office/drawing/2014/main" id="{ACF5ED01-B589-4673-9174-D0859E2AB79C}"/>
            </a:ext>
          </a:extLst>
        </xdr:cNvPr>
        <xdr:cNvSpPr/>
      </xdr:nvSpPr>
      <xdr:spPr>
        <a:xfrm>
          <a:off x="5675763" y="890587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969</xdr:row>
      <xdr:rowOff>0</xdr:rowOff>
    </xdr:from>
    <xdr:to>
      <xdr:col>3</xdr:col>
      <xdr:colOff>49596</xdr:colOff>
      <xdr:row>970</xdr:row>
      <xdr:rowOff>0</xdr:rowOff>
    </xdr:to>
    <xdr:sp macro="" textlink="">
      <xdr:nvSpPr>
        <xdr:cNvPr id="428" name="rect">
          <a:extLst>
            <a:ext uri="{FF2B5EF4-FFF2-40B4-BE49-F238E27FC236}">
              <a16:creationId xmlns="" xmlns:a16="http://schemas.microsoft.com/office/drawing/2014/main" id="{7DCADC13-E4B6-4E2B-8DB5-B6F453BC4142}"/>
            </a:ext>
          </a:extLst>
        </xdr:cNvPr>
        <xdr:cNvSpPr/>
      </xdr:nvSpPr>
      <xdr:spPr>
        <a:xfrm>
          <a:off x="5680257" y="890587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969</xdr:row>
      <xdr:rowOff>0</xdr:rowOff>
    </xdr:from>
    <xdr:to>
      <xdr:col>3</xdr:col>
      <xdr:colOff>50867</xdr:colOff>
      <xdr:row>970</xdr:row>
      <xdr:rowOff>0</xdr:rowOff>
    </xdr:to>
    <xdr:sp macro="" textlink="">
      <xdr:nvSpPr>
        <xdr:cNvPr id="429" name="rect">
          <a:extLst>
            <a:ext uri="{FF2B5EF4-FFF2-40B4-BE49-F238E27FC236}">
              <a16:creationId xmlns="" xmlns:a16="http://schemas.microsoft.com/office/drawing/2014/main" id="{C0F76FDA-929C-4308-B439-5D978695B8D1}"/>
            </a:ext>
          </a:extLst>
        </xdr:cNvPr>
        <xdr:cNvSpPr/>
      </xdr:nvSpPr>
      <xdr:spPr>
        <a:xfrm>
          <a:off x="5680257" y="890587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969</xdr:row>
      <xdr:rowOff>0</xdr:rowOff>
    </xdr:from>
    <xdr:to>
      <xdr:col>3</xdr:col>
      <xdr:colOff>48324</xdr:colOff>
      <xdr:row>970</xdr:row>
      <xdr:rowOff>0</xdr:rowOff>
    </xdr:to>
    <xdr:sp macro="" textlink="">
      <xdr:nvSpPr>
        <xdr:cNvPr id="430" name="rect">
          <a:extLst>
            <a:ext uri="{FF2B5EF4-FFF2-40B4-BE49-F238E27FC236}">
              <a16:creationId xmlns="" xmlns:a16="http://schemas.microsoft.com/office/drawing/2014/main" id="{85E99EAA-20B2-4EA7-A5E1-D8FCC8AD7022}"/>
            </a:ext>
          </a:extLst>
        </xdr:cNvPr>
        <xdr:cNvSpPr/>
      </xdr:nvSpPr>
      <xdr:spPr>
        <a:xfrm>
          <a:off x="5680257" y="890587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969</xdr:row>
      <xdr:rowOff>0</xdr:rowOff>
    </xdr:from>
    <xdr:to>
      <xdr:col>3</xdr:col>
      <xdr:colOff>48324</xdr:colOff>
      <xdr:row>970</xdr:row>
      <xdr:rowOff>0</xdr:rowOff>
    </xdr:to>
    <xdr:sp macro="" textlink="">
      <xdr:nvSpPr>
        <xdr:cNvPr id="431" name="rect">
          <a:extLst>
            <a:ext uri="{FF2B5EF4-FFF2-40B4-BE49-F238E27FC236}">
              <a16:creationId xmlns="" xmlns:a16="http://schemas.microsoft.com/office/drawing/2014/main" id="{E511C0AA-58D9-4D6E-86CD-D82DC2A4D76A}"/>
            </a:ext>
          </a:extLst>
        </xdr:cNvPr>
        <xdr:cNvSpPr/>
      </xdr:nvSpPr>
      <xdr:spPr>
        <a:xfrm>
          <a:off x="5680257" y="890587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969</xdr:row>
      <xdr:rowOff>0</xdr:rowOff>
    </xdr:from>
    <xdr:to>
      <xdr:col>3</xdr:col>
      <xdr:colOff>50867</xdr:colOff>
      <xdr:row>970</xdr:row>
      <xdr:rowOff>0</xdr:rowOff>
    </xdr:to>
    <xdr:sp macro="" textlink="">
      <xdr:nvSpPr>
        <xdr:cNvPr id="432" name="rect">
          <a:extLst>
            <a:ext uri="{FF2B5EF4-FFF2-40B4-BE49-F238E27FC236}">
              <a16:creationId xmlns="" xmlns:a16="http://schemas.microsoft.com/office/drawing/2014/main" id="{1EF90DC6-3688-4A17-A515-E344BDDF34E0}"/>
            </a:ext>
          </a:extLst>
        </xdr:cNvPr>
        <xdr:cNvSpPr/>
      </xdr:nvSpPr>
      <xdr:spPr>
        <a:xfrm>
          <a:off x="5684751" y="890587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969</xdr:row>
      <xdr:rowOff>0</xdr:rowOff>
    </xdr:from>
    <xdr:to>
      <xdr:col>3</xdr:col>
      <xdr:colOff>52139</xdr:colOff>
      <xdr:row>970</xdr:row>
      <xdr:rowOff>0</xdr:rowOff>
    </xdr:to>
    <xdr:sp macro="" textlink="">
      <xdr:nvSpPr>
        <xdr:cNvPr id="433" name="rect">
          <a:extLst>
            <a:ext uri="{FF2B5EF4-FFF2-40B4-BE49-F238E27FC236}">
              <a16:creationId xmlns="" xmlns:a16="http://schemas.microsoft.com/office/drawing/2014/main" id="{EE25284C-F91C-4643-A21F-239C302EF3FA}"/>
            </a:ext>
          </a:extLst>
        </xdr:cNvPr>
        <xdr:cNvSpPr/>
      </xdr:nvSpPr>
      <xdr:spPr>
        <a:xfrm>
          <a:off x="5684751" y="890587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434" name="rect">
          <a:extLst>
            <a:ext uri="{FF2B5EF4-FFF2-40B4-BE49-F238E27FC236}">
              <a16:creationId xmlns="" xmlns:a16="http://schemas.microsoft.com/office/drawing/2014/main" id="{4C10ED2C-16CF-428F-BEA5-AE25C18815AE}"/>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435" name="rect">
          <a:extLst>
            <a:ext uri="{FF2B5EF4-FFF2-40B4-BE49-F238E27FC236}">
              <a16:creationId xmlns="" xmlns:a16="http://schemas.microsoft.com/office/drawing/2014/main" id="{51D08F25-FF2B-49B8-9BF2-53F6D5FD431E}"/>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436" name="rect">
          <a:extLst>
            <a:ext uri="{FF2B5EF4-FFF2-40B4-BE49-F238E27FC236}">
              <a16:creationId xmlns="" xmlns:a16="http://schemas.microsoft.com/office/drawing/2014/main" id="{ADA87A5A-401E-4A24-89F1-D42F1EC434AA}"/>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437" name="rect">
          <a:extLst>
            <a:ext uri="{FF2B5EF4-FFF2-40B4-BE49-F238E27FC236}">
              <a16:creationId xmlns="" xmlns:a16="http://schemas.microsoft.com/office/drawing/2014/main" id="{83E9CC18-77B1-40A7-BF72-96FED5CD180F}"/>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438" name="rect">
          <a:extLst>
            <a:ext uri="{FF2B5EF4-FFF2-40B4-BE49-F238E27FC236}">
              <a16:creationId xmlns="" xmlns:a16="http://schemas.microsoft.com/office/drawing/2014/main" id="{14F62D0A-1314-440D-B35C-1C6C43D19ED5}"/>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439" name="rect">
          <a:extLst>
            <a:ext uri="{FF2B5EF4-FFF2-40B4-BE49-F238E27FC236}">
              <a16:creationId xmlns="" xmlns:a16="http://schemas.microsoft.com/office/drawing/2014/main" id="{961A3CC0-8270-482A-BDA5-F0918E828302}"/>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440" name="rect">
          <a:extLst>
            <a:ext uri="{FF2B5EF4-FFF2-40B4-BE49-F238E27FC236}">
              <a16:creationId xmlns="" xmlns:a16="http://schemas.microsoft.com/office/drawing/2014/main" id="{00F191DD-DB97-4AE2-93F5-0B43BAC1F5EB}"/>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441" name="rect">
          <a:extLst>
            <a:ext uri="{FF2B5EF4-FFF2-40B4-BE49-F238E27FC236}">
              <a16:creationId xmlns="" xmlns:a16="http://schemas.microsoft.com/office/drawing/2014/main" id="{39C31B88-8E0D-482B-96FA-C90F5A48EFBD}"/>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442" name="rect">
          <a:extLst>
            <a:ext uri="{FF2B5EF4-FFF2-40B4-BE49-F238E27FC236}">
              <a16:creationId xmlns="" xmlns:a16="http://schemas.microsoft.com/office/drawing/2014/main" id="{88F3DD55-A381-4302-970D-002A96EE14E1}"/>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443" name="rect">
          <a:extLst>
            <a:ext uri="{FF2B5EF4-FFF2-40B4-BE49-F238E27FC236}">
              <a16:creationId xmlns="" xmlns:a16="http://schemas.microsoft.com/office/drawing/2014/main" id="{F986DFFC-4790-494C-AEEF-4BE5DFB03CD2}"/>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444" name="rect">
          <a:extLst>
            <a:ext uri="{FF2B5EF4-FFF2-40B4-BE49-F238E27FC236}">
              <a16:creationId xmlns="" xmlns:a16="http://schemas.microsoft.com/office/drawing/2014/main" id="{81E8A54F-0C47-4DD7-AC5A-EF4F6CA98F24}"/>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445" name="rect">
          <a:extLst>
            <a:ext uri="{FF2B5EF4-FFF2-40B4-BE49-F238E27FC236}">
              <a16:creationId xmlns="" xmlns:a16="http://schemas.microsoft.com/office/drawing/2014/main" id="{E82E82D8-57F2-4C6F-A24C-547DDD9ABB7D}"/>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446" name="rect">
          <a:extLst>
            <a:ext uri="{FF2B5EF4-FFF2-40B4-BE49-F238E27FC236}">
              <a16:creationId xmlns="" xmlns:a16="http://schemas.microsoft.com/office/drawing/2014/main" id="{96D9EB16-0A5A-403F-B624-7B478A7527BE}"/>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447" name="rect">
          <a:extLst>
            <a:ext uri="{FF2B5EF4-FFF2-40B4-BE49-F238E27FC236}">
              <a16:creationId xmlns="" xmlns:a16="http://schemas.microsoft.com/office/drawing/2014/main" id="{8881E060-EE94-4070-8478-82A381ED1784}"/>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448" name="rect">
          <a:extLst>
            <a:ext uri="{FF2B5EF4-FFF2-40B4-BE49-F238E27FC236}">
              <a16:creationId xmlns="" xmlns:a16="http://schemas.microsoft.com/office/drawing/2014/main" id="{D4C9408A-F428-4B9A-B0BD-63C56E955E1C}"/>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449" name="rect">
          <a:extLst>
            <a:ext uri="{FF2B5EF4-FFF2-40B4-BE49-F238E27FC236}">
              <a16:creationId xmlns="" xmlns:a16="http://schemas.microsoft.com/office/drawing/2014/main" id="{5C01A400-EB3A-4903-A914-9E7C5DC6F27F}"/>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450" name="rect">
          <a:extLst>
            <a:ext uri="{FF2B5EF4-FFF2-40B4-BE49-F238E27FC236}">
              <a16:creationId xmlns="" xmlns:a16="http://schemas.microsoft.com/office/drawing/2014/main" id="{04918B87-C145-43F9-A522-DD341109970D}"/>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451" name="rect">
          <a:extLst>
            <a:ext uri="{FF2B5EF4-FFF2-40B4-BE49-F238E27FC236}">
              <a16:creationId xmlns="" xmlns:a16="http://schemas.microsoft.com/office/drawing/2014/main" id="{545B9F1E-9D05-459F-BE1D-5FCEB6E75A57}"/>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452" name="rect">
          <a:extLst>
            <a:ext uri="{FF2B5EF4-FFF2-40B4-BE49-F238E27FC236}">
              <a16:creationId xmlns="" xmlns:a16="http://schemas.microsoft.com/office/drawing/2014/main" id="{54EBB27E-EABB-4F20-B38B-B80E858E4535}"/>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453" name="rect">
          <a:extLst>
            <a:ext uri="{FF2B5EF4-FFF2-40B4-BE49-F238E27FC236}">
              <a16:creationId xmlns="" xmlns:a16="http://schemas.microsoft.com/office/drawing/2014/main" id="{107145CD-8878-4B65-B208-920BB0C150C5}"/>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454" name="rect">
          <a:extLst>
            <a:ext uri="{FF2B5EF4-FFF2-40B4-BE49-F238E27FC236}">
              <a16:creationId xmlns="" xmlns:a16="http://schemas.microsoft.com/office/drawing/2014/main" id="{08029A0D-7CF5-4537-BB3E-FD12C56DB2C5}"/>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455" name="rect">
          <a:extLst>
            <a:ext uri="{FF2B5EF4-FFF2-40B4-BE49-F238E27FC236}">
              <a16:creationId xmlns="" xmlns:a16="http://schemas.microsoft.com/office/drawing/2014/main" id="{D91A3EEB-AD52-4978-A945-CE62A18901AE}"/>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456" name="rect">
          <a:extLst>
            <a:ext uri="{FF2B5EF4-FFF2-40B4-BE49-F238E27FC236}">
              <a16:creationId xmlns="" xmlns:a16="http://schemas.microsoft.com/office/drawing/2014/main" id="{32DD6E6A-805C-480F-A5E9-653508165050}"/>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457" name="rect">
          <a:extLst>
            <a:ext uri="{FF2B5EF4-FFF2-40B4-BE49-F238E27FC236}">
              <a16:creationId xmlns="" xmlns:a16="http://schemas.microsoft.com/office/drawing/2014/main" id="{F9A8A0F0-BDF6-4395-A5E3-8A1253D65038}"/>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458" name="rect">
          <a:extLst>
            <a:ext uri="{FF2B5EF4-FFF2-40B4-BE49-F238E27FC236}">
              <a16:creationId xmlns="" xmlns:a16="http://schemas.microsoft.com/office/drawing/2014/main" id="{AB9D82CF-6C92-46D9-9E58-6F099AB79412}"/>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459" name="rect">
          <a:extLst>
            <a:ext uri="{FF2B5EF4-FFF2-40B4-BE49-F238E27FC236}">
              <a16:creationId xmlns="" xmlns:a16="http://schemas.microsoft.com/office/drawing/2014/main" id="{047B98C3-2606-4227-91E4-79AC461E2BC5}"/>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460" name="rect">
          <a:extLst>
            <a:ext uri="{FF2B5EF4-FFF2-40B4-BE49-F238E27FC236}">
              <a16:creationId xmlns="" xmlns:a16="http://schemas.microsoft.com/office/drawing/2014/main" id="{F16CEAEF-7405-4C23-9F83-C80A9568EB21}"/>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461" name="rect">
          <a:extLst>
            <a:ext uri="{FF2B5EF4-FFF2-40B4-BE49-F238E27FC236}">
              <a16:creationId xmlns="" xmlns:a16="http://schemas.microsoft.com/office/drawing/2014/main" id="{83A9476C-5253-4D47-A0BC-77FC9A5613F3}"/>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462" name="rect">
          <a:extLst>
            <a:ext uri="{FF2B5EF4-FFF2-40B4-BE49-F238E27FC236}">
              <a16:creationId xmlns="" xmlns:a16="http://schemas.microsoft.com/office/drawing/2014/main" id="{7096478D-9AFB-4B6A-A9FF-AA130B385D04}"/>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463" name="rect">
          <a:extLst>
            <a:ext uri="{FF2B5EF4-FFF2-40B4-BE49-F238E27FC236}">
              <a16:creationId xmlns="" xmlns:a16="http://schemas.microsoft.com/office/drawing/2014/main" id="{F336E620-9BC3-41ED-A2B9-9C34FCC9B32D}"/>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464" name="rect">
          <a:extLst>
            <a:ext uri="{FF2B5EF4-FFF2-40B4-BE49-F238E27FC236}">
              <a16:creationId xmlns="" xmlns:a16="http://schemas.microsoft.com/office/drawing/2014/main" id="{397DF925-D113-4938-A52F-0813AF10470B}"/>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465" name="rect">
          <a:extLst>
            <a:ext uri="{FF2B5EF4-FFF2-40B4-BE49-F238E27FC236}">
              <a16:creationId xmlns="" xmlns:a16="http://schemas.microsoft.com/office/drawing/2014/main" id="{4B569293-B97F-4E56-8404-155CC45BD24F}"/>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466" name="rect">
          <a:extLst>
            <a:ext uri="{FF2B5EF4-FFF2-40B4-BE49-F238E27FC236}">
              <a16:creationId xmlns="" xmlns:a16="http://schemas.microsoft.com/office/drawing/2014/main" id="{455CE2C0-87FE-4DB0-8929-512479489D46}"/>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467" name="rect">
          <a:extLst>
            <a:ext uri="{FF2B5EF4-FFF2-40B4-BE49-F238E27FC236}">
              <a16:creationId xmlns="" xmlns:a16="http://schemas.microsoft.com/office/drawing/2014/main" id="{173995C4-E0F9-42E8-87AC-AAC8A01DDFA2}"/>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468" name="rect">
          <a:extLst>
            <a:ext uri="{FF2B5EF4-FFF2-40B4-BE49-F238E27FC236}">
              <a16:creationId xmlns="" xmlns:a16="http://schemas.microsoft.com/office/drawing/2014/main" id="{62367D41-F831-446A-AA51-205E4D18DCC2}"/>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469" name="rect">
          <a:extLst>
            <a:ext uri="{FF2B5EF4-FFF2-40B4-BE49-F238E27FC236}">
              <a16:creationId xmlns="" xmlns:a16="http://schemas.microsoft.com/office/drawing/2014/main" id="{4557F739-B59D-485C-BD16-F6D982EBAADF}"/>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470" name="rect">
          <a:extLst>
            <a:ext uri="{FF2B5EF4-FFF2-40B4-BE49-F238E27FC236}">
              <a16:creationId xmlns="" xmlns:a16="http://schemas.microsoft.com/office/drawing/2014/main" id="{B9CE1E4B-FD20-4EEB-A3AB-12DC6D0E77AD}"/>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471" name="rect">
          <a:extLst>
            <a:ext uri="{FF2B5EF4-FFF2-40B4-BE49-F238E27FC236}">
              <a16:creationId xmlns="" xmlns:a16="http://schemas.microsoft.com/office/drawing/2014/main" id="{825C03E0-6796-4939-9E56-B82AC6D6D15D}"/>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472" name="rect">
          <a:extLst>
            <a:ext uri="{FF2B5EF4-FFF2-40B4-BE49-F238E27FC236}">
              <a16:creationId xmlns="" xmlns:a16="http://schemas.microsoft.com/office/drawing/2014/main" id="{B487D2AD-9EA5-42FB-86CE-50EAAF50BD37}"/>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473" name="rect">
          <a:extLst>
            <a:ext uri="{FF2B5EF4-FFF2-40B4-BE49-F238E27FC236}">
              <a16:creationId xmlns="" xmlns:a16="http://schemas.microsoft.com/office/drawing/2014/main" id="{7F308293-F2A8-4CBE-85B8-843A9F12B9A2}"/>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474" name="rect">
          <a:extLst>
            <a:ext uri="{FF2B5EF4-FFF2-40B4-BE49-F238E27FC236}">
              <a16:creationId xmlns="" xmlns:a16="http://schemas.microsoft.com/office/drawing/2014/main" id="{5A73BE3F-2089-425D-AE8C-53833D67C145}"/>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475" name="rect">
          <a:extLst>
            <a:ext uri="{FF2B5EF4-FFF2-40B4-BE49-F238E27FC236}">
              <a16:creationId xmlns="" xmlns:a16="http://schemas.microsoft.com/office/drawing/2014/main" id="{CD468BF3-8905-40DE-AC2F-446709F17028}"/>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49596</xdr:colOff>
      <xdr:row>969</xdr:row>
      <xdr:rowOff>0</xdr:rowOff>
    </xdr:to>
    <xdr:sp macro="" textlink="">
      <xdr:nvSpPr>
        <xdr:cNvPr id="476" name="rect">
          <a:extLst>
            <a:ext uri="{FF2B5EF4-FFF2-40B4-BE49-F238E27FC236}">
              <a16:creationId xmlns="" xmlns:a16="http://schemas.microsoft.com/office/drawing/2014/main" id="{AB9C26CF-738C-4EFD-94C2-064E5AE750AA}"/>
            </a:ext>
          </a:extLst>
        </xdr:cNvPr>
        <xdr:cNvSpPr/>
      </xdr:nvSpPr>
      <xdr:spPr>
        <a:xfrm>
          <a:off x="5680257" y="845820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50867</xdr:colOff>
      <xdr:row>969</xdr:row>
      <xdr:rowOff>0</xdr:rowOff>
    </xdr:to>
    <xdr:sp macro="" textlink="">
      <xdr:nvSpPr>
        <xdr:cNvPr id="477" name="rect">
          <a:extLst>
            <a:ext uri="{FF2B5EF4-FFF2-40B4-BE49-F238E27FC236}">
              <a16:creationId xmlns="" xmlns:a16="http://schemas.microsoft.com/office/drawing/2014/main" id="{36E8DB83-4208-44CA-9E7D-9895568A88D1}"/>
            </a:ext>
          </a:extLst>
        </xdr:cNvPr>
        <xdr:cNvSpPr/>
      </xdr:nvSpPr>
      <xdr:spPr>
        <a:xfrm>
          <a:off x="5680257" y="845820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478" name="rect">
          <a:extLst>
            <a:ext uri="{FF2B5EF4-FFF2-40B4-BE49-F238E27FC236}">
              <a16:creationId xmlns="" xmlns:a16="http://schemas.microsoft.com/office/drawing/2014/main" id="{B3C80D91-40A5-438C-B8D6-1FB6FF5FF3A2}"/>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479" name="rect">
          <a:extLst>
            <a:ext uri="{FF2B5EF4-FFF2-40B4-BE49-F238E27FC236}">
              <a16:creationId xmlns="" xmlns:a16="http://schemas.microsoft.com/office/drawing/2014/main" id="{D5A55E71-DF03-4B70-8C0E-280194829281}"/>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50867</xdr:colOff>
      <xdr:row>969</xdr:row>
      <xdr:rowOff>0</xdr:rowOff>
    </xdr:to>
    <xdr:sp macro="" textlink="">
      <xdr:nvSpPr>
        <xdr:cNvPr id="480" name="rect">
          <a:extLst>
            <a:ext uri="{FF2B5EF4-FFF2-40B4-BE49-F238E27FC236}">
              <a16:creationId xmlns="" xmlns:a16="http://schemas.microsoft.com/office/drawing/2014/main" id="{25E3B325-7E22-4E93-AC08-DE974510BE93}"/>
            </a:ext>
          </a:extLst>
        </xdr:cNvPr>
        <xdr:cNvSpPr/>
      </xdr:nvSpPr>
      <xdr:spPr>
        <a:xfrm>
          <a:off x="5684751" y="845820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52139</xdr:colOff>
      <xdr:row>969</xdr:row>
      <xdr:rowOff>0</xdr:rowOff>
    </xdr:to>
    <xdr:sp macro="" textlink="">
      <xdr:nvSpPr>
        <xdr:cNvPr id="481" name="rect">
          <a:extLst>
            <a:ext uri="{FF2B5EF4-FFF2-40B4-BE49-F238E27FC236}">
              <a16:creationId xmlns="" xmlns:a16="http://schemas.microsoft.com/office/drawing/2014/main" id="{FE15606A-DD51-43C8-9A44-F9468FA65B4C}"/>
            </a:ext>
          </a:extLst>
        </xdr:cNvPr>
        <xdr:cNvSpPr/>
      </xdr:nvSpPr>
      <xdr:spPr>
        <a:xfrm>
          <a:off x="5684751" y="845820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482" name="rect">
          <a:extLst>
            <a:ext uri="{FF2B5EF4-FFF2-40B4-BE49-F238E27FC236}">
              <a16:creationId xmlns="" xmlns:a16="http://schemas.microsoft.com/office/drawing/2014/main" id="{AF430253-9B49-4FE5-A8AF-59D5A5E4A80E}"/>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483" name="rect">
          <a:extLst>
            <a:ext uri="{FF2B5EF4-FFF2-40B4-BE49-F238E27FC236}">
              <a16:creationId xmlns="" xmlns:a16="http://schemas.microsoft.com/office/drawing/2014/main" id="{0A3934CF-469A-449B-B743-C14A6B30C106}"/>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484" name="rect">
          <a:extLst>
            <a:ext uri="{FF2B5EF4-FFF2-40B4-BE49-F238E27FC236}">
              <a16:creationId xmlns="" xmlns:a16="http://schemas.microsoft.com/office/drawing/2014/main" id="{6888B51A-BCE0-41F0-8836-C2BED9CDB777}"/>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485" name="rect">
          <a:extLst>
            <a:ext uri="{FF2B5EF4-FFF2-40B4-BE49-F238E27FC236}">
              <a16:creationId xmlns="" xmlns:a16="http://schemas.microsoft.com/office/drawing/2014/main" id="{CC8B001A-EB15-4DF7-BB1D-F940CD81A2DB}"/>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486" name="rect">
          <a:extLst>
            <a:ext uri="{FF2B5EF4-FFF2-40B4-BE49-F238E27FC236}">
              <a16:creationId xmlns="" xmlns:a16="http://schemas.microsoft.com/office/drawing/2014/main" id="{E4B86574-3FF6-44F1-9148-2AE31C53752A}"/>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487" name="rect">
          <a:extLst>
            <a:ext uri="{FF2B5EF4-FFF2-40B4-BE49-F238E27FC236}">
              <a16:creationId xmlns="" xmlns:a16="http://schemas.microsoft.com/office/drawing/2014/main" id="{DBF4C13C-084E-4986-B1B9-E893F1D501BF}"/>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488" name="rect">
          <a:extLst>
            <a:ext uri="{FF2B5EF4-FFF2-40B4-BE49-F238E27FC236}">
              <a16:creationId xmlns="" xmlns:a16="http://schemas.microsoft.com/office/drawing/2014/main" id="{BE255424-3E96-4C40-9E94-7FECBC20FC08}"/>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489" name="rect">
          <a:extLst>
            <a:ext uri="{FF2B5EF4-FFF2-40B4-BE49-F238E27FC236}">
              <a16:creationId xmlns="" xmlns:a16="http://schemas.microsoft.com/office/drawing/2014/main" id="{525F656B-0194-4990-A0C7-160E6231066C}"/>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490" name="rect">
          <a:extLst>
            <a:ext uri="{FF2B5EF4-FFF2-40B4-BE49-F238E27FC236}">
              <a16:creationId xmlns="" xmlns:a16="http://schemas.microsoft.com/office/drawing/2014/main" id="{5338C78C-808B-4990-A0A0-CBA97668DDC2}"/>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491" name="rect">
          <a:extLst>
            <a:ext uri="{FF2B5EF4-FFF2-40B4-BE49-F238E27FC236}">
              <a16:creationId xmlns="" xmlns:a16="http://schemas.microsoft.com/office/drawing/2014/main" id="{54BA72AB-7D51-4AA8-ACBA-197E7EC3D32F}"/>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492" name="rect">
          <a:extLst>
            <a:ext uri="{FF2B5EF4-FFF2-40B4-BE49-F238E27FC236}">
              <a16:creationId xmlns="" xmlns:a16="http://schemas.microsoft.com/office/drawing/2014/main" id="{40D64513-0BA6-4B50-B9E2-9C3B70E6ABBC}"/>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493" name="rect">
          <a:extLst>
            <a:ext uri="{FF2B5EF4-FFF2-40B4-BE49-F238E27FC236}">
              <a16:creationId xmlns="" xmlns:a16="http://schemas.microsoft.com/office/drawing/2014/main" id="{F28F5D28-5853-4644-B6C4-00D859ED7BFB}"/>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494" name="rect">
          <a:extLst>
            <a:ext uri="{FF2B5EF4-FFF2-40B4-BE49-F238E27FC236}">
              <a16:creationId xmlns="" xmlns:a16="http://schemas.microsoft.com/office/drawing/2014/main" id="{B84D279C-1C59-4FEA-9DAB-6D0FD8182A28}"/>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495" name="rect">
          <a:extLst>
            <a:ext uri="{FF2B5EF4-FFF2-40B4-BE49-F238E27FC236}">
              <a16:creationId xmlns="" xmlns:a16="http://schemas.microsoft.com/office/drawing/2014/main" id="{474006C2-D43C-4429-855D-F50595FBA310}"/>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496" name="rect">
          <a:extLst>
            <a:ext uri="{FF2B5EF4-FFF2-40B4-BE49-F238E27FC236}">
              <a16:creationId xmlns="" xmlns:a16="http://schemas.microsoft.com/office/drawing/2014/main" id="{C9D8B092-407A-4C81-8D8F-35EAC7459FB1}"/>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497" name="rect">
          <a:extLst>
            <a:ext uri="{FF2B5EF4-FFF2-40B4-BE49-F238E27FC236}">
              <a16:creationId xmlns="" xmlns:a16="http://schemas.microsoft.com/office/drawing/2014/main" id="{043C11EE-598E-4F01-A4B3-4F67BA4FAD39}"/>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498" name="rect">
          <a:extLst>
            <a:ext uri="{FF2B5EF4-FFF2-40B4-BE49-F238E27FC236}">
              <a16:creationId xmlns="" xmlns:a16="http://schemas.microsoft.com/office/drawing/2014/main" id="{D512268C-64B7-41DB-9900-998D073A0375}"/>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499" name="rect">
          <a:extLst>
            <a:ext uri="{FF2B5EF4-FFF2-40B4-BE49-F238E27FC236}">
              <a16:creationId xmlns="" xmlns:a16="http://schemas.microsoft.com/office/drawing/2014/main" id="{71249203-F1DD-4DFC-9F03-8C4AF7E08EE0}"/>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500" name="rect">
          <a:extLst>
            <a:ext uri="{FF2B5EF4-FFF2-40B4-BE49-F238E27FC236}">
              <a16:creationId xmlns="" xmlns:a16="http://schemas.microsoft.com/office/drawing/2014/main" id="{D7439453-1BFB-44D1-A1AD-8FCA73980431}"/>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501" name="rect">
          <a:extLst>
            <a:ext uri="{FF2B5EF4-FFF2-40B4-BE49-F238E27FC236}">
              <a16:creationId xmlns="" xmlns:a16="http://schemas.microsoft.com/office/drawing/2014/main" id="{9D64E0B4-114F-435E-B423-FA042298ABD2}"/>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502" name="rect">
          <a:extLst>
            <a:ext uri="{FF2B5EF4-FFF2-40B4-BE49-F238E27FC236}">
              <a16:creationId xmlns="" xmlns:a16="http://schemas.microsoft.com/office/drawing/2014/main" id="{E7150671-E249-4B95-AB82-3CAF48B33153}"/>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503" name="rect">
          <a:extLst>
            <a:ext uri="{FF2B5EF4-FFF2-40B4-BE49-F238E27FC236}">
              <a16:creationId xmlns="" xmlns:a16="http://schemas.microsoft.com/office/drawing/2014/main" id="{3114C59C-D671-43F1-B874-A60A126513F3}"/>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504" name="rect">
          <a:extLst>
            <a:ext uri="{FF2B5EF4-FFF2-40B4-BE49-F238E27FC236}">
              <a16:creationId xmlns="" xmlns:a16="http://schemas.microsoft.com/office/drawing/2014/main" id="{7E546808-AF78-49C2-81DE-DD8C8870CED4}"/>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505" name="rect">
          <a:extLst>
            <a:ext uri="{FF2B5EF4-FFF2-40B4-BE49-F238E27FC236}">
              <a16:creationId xmlns="" xmlns:a16="http://schemas.microsoft.com/office/drawing/2014/main" id="{315EE1DB-A4DA-4AF1-AA00-971751E43967}"/>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506" name="rect">
          <a:extLst>
            <a:ext uri="{FF2B5EF4-FFF2-40B4-BE49-F238E27FC236}">
              <a16:creationId xmlns="" xmlns:a16="http://schemas.microsoft.com/office/drawing/2014/main" id="{DA3A0760-ADFD-4578-8BF5-0792E3BC5EE2}"/>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507" name="rect">
          <a:extLst>
            <a:ext uri="{FF2B5EF4-FFF2-40B4-BE49-F238E27FC236}">
              <a16:creationId xmlns="" xmlns:a16="http://schemas.microsoft.com/office/drawing/2014/main" id="{5E318B6F-ACAB-4F2A-9832-C1C14BEF0BEE}"/>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508" name="rect">
          <a:extLst>
            <a:ext uri="{FF2B5EF4-FFF2-40B4-BE49-F238E27FC236}">
              <a16:creationId xmlns="" xmlns:a16="http://schemas.microsoft.com/office/drawing/2014/main" id="{87288372-066F-431E-8808-91796E4A4540}"/>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509" name="rect">
          <a:extLst>
            <a:ext uri="{FF2B5EF4-FFF2-40B4-BE49-F238E27FC236}">
              <a16:creationId xmlns="" xmlns:a16="http://schemas.microsoft.com/office/drawing/2014/main" id="{0C28AAB9-6A85-4F9E-87BC-0DBB44944FD0}"/>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510" name="rect">
          <a:extLst>
            <a:ext uri="{FF2B5EF4-FFF2-40B4-BE49-F238E27FC236}">
              <a16:creationId xmlns="" xmlns:a16="http://schemas.microsoft.com/office/drawing/2014/main" id="{F5FC415C-519D-45E4-856A-AF24C703FB4B}"/>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511" name="rect">
          <a:extLst>
            <a:ext uri="{FF2B5EF4-FFF2-40B4-BE49-F238E27FC236}">
              <a16:creationId xmlns="" xmlns:a16="http://schemas.microsoft.com/office/drawing/2014/main" id="{DDB5F4E6-B452-4755-8275-DA4C66224DED}"/>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512" name="rect">
          <a:extLst>
            <a:ext uri="{FF2B5EF4-FFF2-40B4-BE49-F238E27FC236}">
              <a16:creationId xmlns="" xmlns:a16="http://schemas.microsoft.com/office/drawing/2014/main" id="{B4D896C2-D685-4EA0-AD8D-E6283FF39CBD}"/>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513" name="rect">
          <a:extLst>
            <a:ext uri="{FF2B5EF4-FFF2-40B4-BE49-F238E27FC236}">
              <a16:creationId xmlns="" xmlns:a16="http://schemas.microsoft.com/office/drawing/2014/main" id="{44F5A07C-62EB-4FC7-8CE4-6E5E11000A74}"/>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514" name="rect">
          <a:extLst>
            <a:ext uri="{FF2B5EF4-FFF2-40B4-BE49-F238E27FC236}">
              <a16:creationId xmlns="" xmlns:a16="http://schemas.microsoft.com/office/drawing/2014/main" id="{0AFAC029-07B3-4CC5-A8E3-187571A13AA9}"/>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515" name="rect">
          <a:extLst>
            <a:ext uri="{FF2B5EF4-FFF2-40B4-BE49-F238E27FC236}">
              <a16:creationId xmlns="" xmlns:a16="http://schemas.microsoft.com/office/drawing/2014/main" id="{01863FDC-A5D1-4F98-8E2F-4283075430D6}"/>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516" name="rect">
          <a:extLst>
            <a:ext uri="{FF2B5EF4-FFF2-40B4-BE49-F238E27FC236}">
              <a16:creationId xmlns="" xmlns:a16="http://schemas.microsoft.com/office/drawing/2014/main" id="{A391AF65-3DAE-4BF8-9EA4-41A191BD16FE}"/>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517" name="rect">
          <a:extLst>
            <a:ext uri="{FF2B5EF4-FFF2-40B4-BE49-F238E27FC236}">
              <a16:creationId xmlns="" xmlns:a16="http://schemas.microsoft.com/office/drawing/2014/main" id="{B7D3D4ED-FB63-45E8-AFE9-2B9AB6F86C96}"/>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518" name="rect">
          <a:extLst>
            <a:ext uri="{FF2B5EF4-FFF2-40B4-BE49-F238E27FC236}">
              <a16:creationId xmlns="" xmlns:a16="http://schemas.microsoft.com/office/drawing/2014/main" id="{E11BE733-0F3E-4EDE-87EC-8A8A62684973}"/>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519" name="rect">
          <a:extLst>
            <a:ext uri="{FF2B5EF4-FFF2-40B4-BE49-F238E27FC236}">
              <a16:creationId xmlns="" xmlns:a16="http://schemas.microsoft.com/office/drawing/2014/main" id="{74114193-794F-4959-9AE0-19CA73D7F7F9}"/>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520" name="rect">
          <a:extLst>
            <a:ext uri="{FF2B5EF4-FFF2-40B4-BE49-F238E27FC236}">
              <a16:creationId xmlns="" xmlns:a16="http://schemas.microsoft.com/office/drawing/2014/main" id="{26B8CB4F-9102-4794-A302-75F89385988B}"/>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521" name="rect">
          <a:extLst>
            <a:ext uri="{FF2B5EF4-FFF2-40B4-BE49-F238E27FC236}">
              <a16:creationId xmlns="" xmlns:a16="http://schemas.microsoft.com/office/drawing/2014/main" id="{3192A71D-0A9A-4350-9D2E-CF897914DBE7}"/>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522" name="rect">
          <a:extLst>
            <a:ext uri="{FF2B5EF4-FFF2-40B4-BE49-F238E27FC236}">
              <a16:creationId xmlns="" xmlns:a16="http://schemas.microsoft.com/office/drawing/2014/main" id="{FFA47655-5819-4A90-BE74-C696F2308EDA}"/>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23" name="rect">
          <a:extLst>
            <a:ext uri="{FF2B5EF4-FFF2-40B4-BE49-F238E27FC236}">
              <a16:creationId xmlns="" xmlns:a16="http://schemas.microsoft.com/office/drawing/2014/main" id="{62C337C8-9608-4949-A6D9-239AD91A7B42}"/>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24" name="rect">
          <a:extLst>
            <a:ext uri="{FF2B5EF4-FFF2-40B4-BE49-F238E27FC236}">
              <a16:creationId xmlns="" xmlns:a16="http://schemas.microsoft.com/office/drawing/2014/main" id="{C3589355-C3B6-499B-945D-A9B1D57A0C48}"/>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25" name="rect">
          <a:extLst>
            <a:ext uri="{FF2B5EF4-FFF2-40B4-BE49-F238E27FC236}">
              <a16:creationId xmlns="" xmlns:a16="http://schemas.microsoft.com/office/drawing/2014/main" id="{26F95735-282D-4469-BCB2-C00FDA7E69B3}"/>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526" name="rect">
          <a:extLst>
            <a:ext uri="{FF2B5EF4-FFF2-40B4-BE49-F238E27FC236}">
              <a16:creationId xmlns="" xmlns:a16="http://schemas.microsoft.com/office/drawing/2014/main" id="{56674AAF-0E8F-4131-BF47-E557F4E19E5E}"/>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27" name="rect">
          <a:extLst>
            <a:ext uri="{FF2B5EF4-FFF2-40B4-BE49-F238E27FC236}">
              <a16:creationId xmlns="" xmlns:a16="http://schemas.microsoft.com/office/drawing/2014/main" id="{052434B2-3110-414F-836B-E46498DEF744}"/>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28" name="rect">
          <a:extLst>
            <a:ext uri="{FF2B5EF4-FFF2-40B4-BE49-F238E27FC236}">
              <a16:creationId xmlns="" xmlns:a16="http://schemas.microsoft.com/office/drawing/2014/main" id="{A6274472-2975-46E1-8EC7-1F9D5A2AB75A}"/>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29" name="rect">
          <a:extLst>
            <a:ext uri="{FF2B5EF4-FFF2-40B4-BE49-F238E27FC236}">
              <a16:creationId xmlns="" xmlns:a16="http://schemas.microsoft.com/office/drawing/2014/main" id="{8A54B348-643B-4835-A323-07730D8559D0}"/>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49596</xdr:colOff>
      <xdr:row>969</xdr:row>
      <xdr:rowOff>0</xdr:rowOff>
    </xdr:to>
    <xdr:sp macro="" textlink="">
      <xdr:nvSpPr>
        <xdr:cNvPr id="530" name="rect">
          <a:extLst>
            <a:ext uri="{FF2B5EF4-FFF2-40B4-BE49-F238E27FC236}">
              <a16:creationId xmlns="" xmlns:a16="http://schemas.microsoft.com/office/drawing/2014/main" id="{1D097AD4-BAB4-43CA-9FCD-B64AA8F9D595}"/>
            </a:ext>
          </a:extLst>
        </xdr:cNvPr>
        <xdr:cNvSpPr/>
      </xdr:nvSpPr>
      <xdr:spPr>
        <a:xfrm>
          <a:off x="5680257" y="845820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531" name="rect">
          <a:extLst>
            <a:ext uri="{FF2B5EF4-FFF2-40B4-BE49-F238E27FC236}">
              <a16:creationId xmlns="" xmlns:a16="http://schemas.microsoft.com/office/drawing/2014/main" id="{B2B73AF5-4764-41ED-B587-CFAFDE8A8188}"/>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532" name="rect">
          <a:extLst>
            <a:ext uri="{FF2B5EF4-FFF2-40B4-BE49-F238E27FC236}">
              <a16:creationId xmlns="" xmlns:a16="http://schemas.microsoft.com/office/drawing/2014/main" id="{8214AA7B-A05A-4CA7-A57C-D2C28F038D7E}"/>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533" name="rect">
          <a:extLst>
            <a:ext uri="{FF2B5EF4-FFF2-40B4-BE49-F238E27FC236}">
              <a16:creationId xmlns="" xmlns:a16="http://schemas.microsoft.com/office/drawing/2014/main" id="{B661DB1E-B50E-46CC-A160-06A7894280D7}"/>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50867</xdr:colOff>
      <xdr:row>969</xdr:row>
      <xdr:rowOff>0</xdr:rowOff>
    </xdr:to>
    <xdr:sp macro="" textlink="">
      <xdr:nvSpPr>
        <xdr:cNvPr id="534" name="rect">
          <a:extLst>
            <a:ext uri="{FF2B5EF4-FFF2-40B4-BE49-F238E27FC236}">
              <a16:creationId xmlns="" xmlns:a16="http://schemas.microsoft.com/office/drawing/2014/main" id="{D22F98F8-39AE-42CF-B376-E574F0DE0D06}"/>
            </a:ext>
          </a:extLst>
        </xdr:cNvPr>
        <xdr:cNvSpPr/>
      </xdr:nvSpPr>
      <xdr:spPr>
        <a:xfrm>
          <a:off x="5680257" y="845820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535" name="rect">
          <a:extLst>
            <a:ext uri="{FF2B5EF4-FFF2-40B4-BE49-F238E27FC236}">
              <a16:creationId xmlns="" xmlns:a16="http://schemas.microsoft.com/office/drawing/2014/main" id="{42ED14D6-9CB5-44AA-BF43-990762A0D7DD}"/>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536" name="rect">
          <a:extLst>
            <a:ext uri="{FF2B5EF4-FFF2-40B4-BE49-F238E27FC236}">
              <a16:creationId xmlns="" xmlns:a16="http://schemas.microsoft.com/office/drawing/2014/main" id="{7F8DB832-C4DA-4528-B137-9E6B792C60EF}"/>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537" name="rect">
          <a:extLst>
            <a:ext uri="{FF2B5EF4-FFF2-40B4-BE49-F238E27FC236}">
              <a16:creationId xmlns="" xmlns:a16="http://schemas.microsoft.com/office/drawing/2014/main" id="{B6DA46DC-B1D3-420A-B086-D463D2B2D057}"/>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538" name="rect">
          <a:extLst>
            <a:ext uri="{FF2B5EF4-FFF2-40B4-BE49-F238E27FC236}">
              <a16:creationId xmlns="" xmlns:a16="http://schemas.microsoft.com/office/drawing/2014/main" id="{B8DD3E46-87DD-4AC0-8120-18A41AE7BB17}"/>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39" name="rect">
          <a:extLst>
            <a:ext uri="{FF2B5EF4-FFF2-40B4-BE49-F238E27FC236}">
              <a16:creationId xmlns="" xmlns:a16="http://schemas.microsoft.com/office/drawing/2014/main" id="{EE49A56E-2C75-4E8A-B6F5-3DE96FA3DA9F}"/>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40" name="rect">
          <a:extLst>
            <a:ext uri="{FF2B5EF4-FFF2-40B4-BE49-F238E27FC236}">
              <a16:creationId xmlns="" xmlns:a16="http://schemas.microsoft.com/office/drawing/2014/main" id="{8E3C3FC1-0EA2-4D68-BE32-59C76C182BBB}"/>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41" name="rect">
          <a:extLst>
            <a:ext uri="{FF2B5EF4-FFF2-40B4-BE49-F238E27FC236}">
              <a16:creationId xmlns="" xmlns:a16="http://schemas.microsoft.com/office/drawing/2014/main" id="{6B730900-BA8A-450E-993C-711CAF7AA09E}"/>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542" name="rect">
          <a:extLst>
            <a:ext uri="{FF2B5EF4-FFF2-40B4-BE49-F238E27FC236}">
              <a16:creationId xmlns="" xmlns:a16="http://schemas.microsoft.com/office/drawing/2014/main" id="{81FF0134-2A45-426A-AB3B-C10C3DDA55A2}"/>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43" name="rect">
          <a:extLst>
            <a:ext uri="{FF2B5EF4-FFF2-40B4-BE49-F238E27FC236}">
              <a16:creationId xmlns="" xmlns:a16="http://schemas.microsoft.com/office/drawing/2014/main" id="{6DACD198-8BC7-48EF-A37D-60B630CB764B}"/>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44" name="rect">
          <a:extLst>
            <a:ext uri="{FF2B5EF4-FFF2-40B4-BE49-F238E27FC236}">
              <a16:creationId xmlns="" xmlns:a16="http://schemas.microsoft.com/office/drawing/2014/main" id="{0BF32017-575B-470C-B40E-2C57528CCB58}"/>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45" name="rect">
          <a:extLst>
            <a:ext uri="{FF2B5EF4-FFF2-40B4-BE49-F238E27FC236}">
              <a16:creationId xmlns="" xmlns:a16="http://schemas.microsoft.com/office/drawing/2014/main" id="{95A88F4F-CCE0-4004-BD5D-03979CC75405}"/>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50867</xdr:colOff>
      <xdr:row>969</xdr:row>
      <xdr:rowOff>0</xdr:rowOff>
    </xdr:to>
    <xdr:sp macro="" textlink="">
      <xdr:nvSpPr>
        <xdr:cNvPr id="546" name="rect">
          <a:extLst>
            <a:ext uri="{FF2B5EF4-FFF2-40B4-BE49-F238E27FC236}">
              <a16:creationId xmlns="" xmlns:a16="http://schemas.microsoft.com/office/drawing/2014/main" id="{8CC52AE8-029E-4E0E-8017-1C66CE60B85A}"/>
            </a:ext>
          </a:extLst>
        </xdr:cNvPr>
        <xdr:cNvSpPr/>
      </xdr:nvSpPr>
      <xdr:spPr>
        <a:xfrm>
          <a:off x="5684751" y="845820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547" name="rect">
          <a:extLst>
            <a:ext uri="{FF2B5EF4-FFF2-40B4-BE49-F238E27FC236}">
              <a16:creationId xmlns="" xmlns:a16="http://schemas.microsoft.com/office/drawing/2014/main" id="{A4F09FBE-A82C-4450-9EAC-1258FD7175D4}"/>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548" name="rect">
          <a:extLst>
            <a:ext uri="{FF2B5EF4-FFF2-40B4-BE49-F238E27FC236}">
              <a16:creationId xmlns="" xmlns:a16="http://schemas.microsoft.com/office/drawing/2014/main" id="{9FBD006B-3346-4B6F-96ED-2BDD824EF13C}"/>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549" name="rect">
          <a:extLst>
            <a:ext uri="{FF2B5EF4-FFF2-40B4-BE49-F238E27FC236}">
              <a16:creationId xmlns="" xmlns:a16="http://schemas.microsoft.com/office/drawing/2014/main" id="{A90CCA59-CFAE-42F6-A4E3-5C86C2986A4A}"/>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52139</xdr:colOff>
      <xdr:row>969</xdr:row>
      <xdr:rowOff>0</xdr:rowOff>
    </xdr:to>
    <xdr:sp macro="" textlink="">
      <xdr:nvSpPr>
        <xdr:cNvPr id="550" name="rect">
          <a:extLst>
            <a:ext uri="{FF2B5EF4-FFF2-40B4-BE49-F238E27FC236}">
              <a16:creationId xmlns="" xmlns:a16="http://schemas.microsoft.com/office/drawing/2014/main" id="{D2BFA2AC-C67B-458F-9DF9-000DC3B78C13}"/>
            </a:ext>
          </a:extLst>
        </xdr:cNvPr>
        <xdr:cNvSpPr/>
      </xdr:nvSpPr>
      <xdr:spPr>
        <a:xfrm>
          <a:off x="5684751" y="845820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551" name="rect">
          <a:extLst>
            <a:ext uri="{FF2B5EF4-FFF2-40B4-BE49-F238E27FC236}">
              <a16:creationId xmlns="" xmlns:a16="http://schemas.microsoft.com/office/drawing/2014/main" id="{4F39E559-D3DF-4CB5-8181-43FC41623FBF}"/>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552" name="rect">
          <a:extLst>
            <a:ext uri="{FF2B5EF4-FFF2-40B4-BE49-F238E27FC236}">
              <a16:creationId xmlns="" xmlns:a16="http://schemas.microsoft.com/office/drawing/2014/main" id="{6EEBF259-7960-47B6-9B87-36C8D13E3FE8}"/>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553" name="rect">
          <a:extLst>
            <a:ext uri="{FF2B5EF4-FFF2-40B4-BE49-F238E27FC236}">
              <a16:creationId xmlns="" xmlns:a16="http://schemas.microsoft.com/office/drawing/2014/main" id="{1F82B6F3-E0AD-4E6D-A1A1-C3D905B8C563}"/>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554" name="rect">
          <a:extLst>
            <a:ext uri="{FF2B5EF4-FFF2-40B4-BE49-F238E27FC236}">
              <a16:creationId xmlns="" xmlns:a16="http://schemas.microsoft.com/office/drawing/2014/main" id="{ECAF75A2-C151-4955-A94C-7922A69271ED}"/>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55" name="rect">
          <a:extLst>
            <a:ext uri="{FF2B5EF4-FFF2-40B4-BE49-F238E27FC236}">
              <a16:creationId xmlns="" xmlns:a16="http://schemas.microsoft.com/office/drawing/2014/main" id="{F344D29A-59C5-4E8B-AF82-A1C1DA113CB7}"/>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56" name="rect">
          <a:extLst>
            <a:ext uri="{FF2B5EF4-FFF2-40B4-BE49-F238E27FC236}">
              <a16:creationId xmlns="" xmlns:a16="http://schemas.microsoft.com/office/drawing/2014/main" id="{F8D3EFB7-F77C-40CD-8DE4-CE92C4B92883}"/>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57" name="rect">
          <a:extLst>
            <a:ext uri="{FF2B5EF4-FFF2-40B4-BE49-F238E27FC236}">
              <a16:creationId xmlns="" xmlns:a16="http://schemas.microsoft.com/office/drawing/2014/main" id="{A521BCAB-98D4-416B-A0F0-C65A1B9FEDF6}"/>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558" name="rect">
          <a:extLst>
            <a:ext uri="{FF2B5EF4-FFF2-40B4-BE49-F238E27FC236}">
              <a16:creationId xmlns="" xmlns:a16="http://schemas.microsoft.com/office/drawing/2014/main" id="{609375BC-7025-43C2-887E-7542A3CB633C}"/>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59" name="rect">
          <a:extLst>
            <a:ext uri="{FF2B5EF4-FFF2-40B4-BE49-F238E27FC236}">
              <a16:creationId xmlns="" xmlns:a16="http://schemas.microsoft.com/office/drawing/2014/main" id="{CFE0F5B5-AA15-488E-962F-365F62C6BB9B}"/>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60" name="rect">
          <a:extLst>
            <a:ext uri="{FF2B5EF4-FFF2-40B4-BE49-F238E27FC236}">
              <a16:creationId xmlns="" xmlns:a16="http://schemas.microsoft.com/office/drawing/2014/main" id="{51C8831D-3861-4367-9262-6E9F80C69BE3}"/>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61" name="rect">
          <a:extLst>
            <a:ext uri="{FF2B5EF4-FFF2-40B4-BE49-F238E27FC236}">
              <a16:creationId xmlns="" xmlns:a16="http://schemas.microsoft.com/office/drawing/2014/main" id="{FA18EAA2-0779-46C6-9D10-EB9ADD11BB2F}"/>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49596</xdr:colOff>
      <xdr:row>969</xdr:row>
      <xdr:rowOff>0</xdr:rowOff>
    </xdr:to>
    <xdr:sp macro="" textlink="">
      <xdr:nvSpPr>
        <xdr:cNvPr id="562" name="rect">
          <a:extLst>
            <a:ext uri="{FF2B5EF4-FFF2-40B4-BE49-F238E27FC236}">
              <a16:creationId xmlns="" xmlns:a16="http://schemas.microsoft.com/office/drawing/2014/main" id="{5D91F124-537D-4B7A-A6AA-46727287D1D6}"/>
            </a:ext>
          </a:extLst>
        </xdr:cNvPr>
        <xdr:cNvSpPr/>
      </xdr:nvSpPr>
      <xdr:spPr>
        <a:xfrm>
          <a:off x="5680257" y="845820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563" name="rect">
          <a:extLst>
            <a:ext uri="{FF2B5EF4-FFF2-40B4-BE49-F238E27FC236}">
              <a16:creationId xmlns="" xmlns:a16="http://schemas.microsoft.com/office/drawing/2014/main" id="{431F296C-9C33-4BBB-8DBC-2FC973EC0FE0}"/>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564" name="rect">
          <a:extLst>
            <a:ext uri="{FF2B5EF4-FFF2-40B4-BE49-F238E27FC236}">
              <a16:creationId xmlns="" xmlns:a16="http://schemas.microsoft.com/office/drawing/2014/main" id="{0B1C4951-9313-4569-B3B3-30FBD0F6645A}"/>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565" name="rect">
          <a:extLst>
            <a:ext uri="{FF2B5EF4-FFF2-40B4-BE49-F238E27FC236}">
              <a16:creationId xmlns="" xmlns:a16="http://schemas.microsoft.com/office/drawing/2014/main" id="{35A82538-127A-4478-895A-CE431CDD4AC4}"/>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50867</xdr:colOff>
      <xdr:row>969</xdr:row>
      <xdr:rowOff>0</xdr:rowOff>
    </xdr:to>
    <xdr:sp macro="" textlink="">
      <xdr:nvSpPr>
        <xdr:cNvPr id="566" name="rect">
          <a:extLst>
            <a:ext uri="{FF2B5EF4-FFF2-40B4-BE49-F238E27FC236}">
              <a16:creationId xmlns="" xmlns:a16="http://schemas.microsoft.com/office/drawing/2014/main" id="{F7D5D9E4-9510-41F7-ADC3-635F4FC22A94}"/>
            </a:ext>
          </a:extLst>
        </xdr:cNvPr>
        <xdr:cNvSpPr/>
      </xdr:nvSpPr>
      <xdr:spPr>
        <a:xfrm>
          <a:off x="5680257" y="845820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567" name="rect">
          <a:extLst>
            <a:ext uri="{FF2B5EF4-FFF2-40B4-BE49-F238E27FC236}">
              <a16:creationId xmlns="" xmlns:a16="http://schemas.microsoft.com/office/drawing/2014/main" id="{49463E49-2CA0-42BE-B2F3-854D7FAEF7D8}"/>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568" name="rect">
          <a:extLst>
            <a:ext uri="{FF2B5EF4-FFF2-40B4-BE49-F238E27FC236}">
              <a16:creationId xmlns="" xmlns:a16="http://schemas.microsoft.com/office/drawing/2014/main" id="{A4CB5FD9-E4DA-45EA-B1E0-AFDD5D556F18}"/>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569" name="rect">
          <a:extLst>
            <a:ext uri="{FF2B5EF4-FFF2-40B4-BE49-F238E27FC236}">
              <a16:creationId xmlns="" xmlns:a16="http://schemas.microsoft.com/office/drawing/2014/main" id="{3C43CF29-4126-4E6E-B127-A63E1EC45EDE}"/>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570" name="rect">
          <a:extLst>
            <a:ext uri="{FF2B5EF4-FFF2-40B4-BE49-F238E27FC236}">
              <a16:creationId xmlns="" xmlns:a16="http://schemas.microsoft.com/office/drawing/2014/main" id="{2B35C740-E228-40A5-B205-2670BE495FAB}"/>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71" name="rect">
          <a:extLst>
            <a:ext uri="{FF2B5EF4-FFF2-40B4-BE49-F238E27FC236}">
              <a16:creationId xmlns="" xmlns:a16="http://schemas.microsoft.com/office/drawing/2014/main" id="{E89D1B72-0FA9-48DE-A949-F099728D63D1}"/>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72" name="rect">
          <a:extLst>
            <a:ext uri="{FF2B5EF4-FFF2-40B4-BE49-F238E27FC236}">
              <a16:creationId xmlns="" xmlns:a16="http://schemas.microsoft.com/office/drawing/2014/main" id="{AE578E9D-AD06-46F3-8295-38C4DB5A92A2}"/>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73" name="rect">
          <a:extLst>
            <a:ext uri="{FF2B5EF4-FFF2-40B4-BE49-F238E27FC236}">
              <a16:creationId xmlns="" xmlns:a16="http://schemas.microsoft.com/office/drawing/2014/main" id="{291C4693-9E69-4B72-835E-6990E397B579}"/>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574" name="rect">
          <a:extLst>
            <a:ext uri="{FF2B5EF4-FFF2-40B4-BE49-F238E27FC236}">
              <a16:creationId xmlns="" xmlns:a16="http://schemas.microsoft.com/office/drawing/2014/main" id="{831CC88E-E7D0-4B96-9214-7D5C959697BC}"/>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75" name="rect">
          <a:extLst>
            <a:ext uri="{FF2B5EF4-FFF2-40B4-BE49-F238E27FC236}">
              <a16:creationId xmlns="" xmlns:a16="http://schemas.microsoft.com/office/drawing/2014/main" id="{C3C0A301-B042-4E85-82C6-F152082A9D73}"/>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76" name="rect">
          <a:extLst>
            <a:ext uri="{FF2B5EF4-FFF2-40B4-BE49-F238E27FC236}">
              <a16:creationId xmlns="" xmlns:a16="http://schemas.microsoft.com/office/drawing/2014/main" id="{DDEDF108-7AF3-4BC3-9069-24EA0F57EB7E}"/>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577" name="rect">
          <a:extLst>
            <a:ext uri="{FF2B5EF4-FFF2-40B4-BE49-F238E27FC236}">
              <a16:creationId xmlns="" xmlns:a16="http://schemas.microsoft.com/office/drawing/2014/main" id="{4F8D5A3E-BC35-4656-9FDC-CF97AB48E150}"/>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50867</xdr:colOff>
      <xdr:row>969</xdr:row>
      <xdr:rowOff>0</xdr:rowOff>
    </xdr:to>
    <xdr:sp macro="" textlink="">
      <xdr:nvSpPr>
        <xdr:cNvPr id="578" name="rect">
          <a:extLst>
            <a:ext uri="{FF2B5EF4-FFF2-40B4-BE49-F238E27FC236}">
              <a16:creationId xmlns="" xmlns:a16="http://schemas.microsoft.com/office/drawing/2014/main" id="{A088E7A2-972B-48EE-A600-94762FDE549D}"/>
            </a:ext>
          </a:extLst>
        </xdr:cNvPr>
        <xdr:cNvSpPr/>
      </xdr:nvSpPr>
      <xdr:spPr>
        <a:xfrm>
          <a:off x="5684751" y="845820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579" name="rect">
          <a:extLst>
            <a:ext uri="{FF2B5EF4-FFF2-40B4-BE49-F238E27FC236}">
              <a16:creationId xmlns="" xmlns:a16="http://schemas.microsoft.com/office/drawing/2014/main" id="{29743193-E6C6-4B76-A986-0E9C2E7273DF}"/>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580" name="rect">
          <a:extLst>
            <a:ext uri="{FF2B5EF4-FFF2-40B4-BE49-F238E27FC236}">
              <a16:creationId xmlns="" xmlns:a16="http://schemas.microsoft.com/office/drawing/2014/main" id="{9795363A-182A-4542-8DE2-ABA80862B64E}"/>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581" name="rect">
          <a:extLst>
            <a:ext uri="{FF2B5EF4-FFF2-40B4-BE49-F238E27FC236}">
              <a16:creationId xmlns="" xmlns:a16="http://schemas.microsoft.com/office/drawing/2014/main" id="{277C2DD5-3B3B-4270-AA9C-A3A9976F847B}"/>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52139</xdr:colOff>
      <xdr:row>969</xdr:row>
      <xdr:rowOff>0</xdr:rowOff>
    </xdr:to>
    <xdr:sp macro="" textlink="">
      <xdr:nvSpPr>
        <xdr:cNvPr id="582" name="rect">
          <a:extLst>
            <a:ext uri="{FF2B5EF4-FFF2-40B4-BE49-F238E27FC236}">
              <a16:creationId xmlns="" xmlns:a16="http://schemas.microsoft.com/office/drawing/2014/main" id="{F8494950-79FB-4FA6-866C-E72536E48740}"/>
            </a:ext>
          </a:extLst>
        </xdr:cNvPr>
        <xdr:cNvSpPr/>
      </xdr:nvSpPr>
      <xdr:spPr>
        <a:xfrm>
          <a:off x="5684751" y="845820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583" name="rect">
          <a:extLst>
            <a:ext uri="{FF2B5EF4-FFF2-40B4-BE49-F238E27FC236}">
              <a16:creationId xmlns="" xmlns:a16="http://schemas.microsoft.com/office/drawing/2014/main" id="{695F32D5-6463-498A-8873-01B54E088CB8}"/>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584" name="rect">
          <a:extLst>
            <a:ext uri="{FF2B5EF4-FFF2-40B4-BE49-F238E27FC236}">
              <a16:creationId xmlns="" xmlns:a16="http://schemas.microsoft.com/office/drawing/2014/main" id="{4269532B-6039-474A-8C0F-7CEEB825B5BE}"/>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585" name="rect">
          <a:extLst>
            <a:ext uri="{FF2B5EF4-FFF2-40B4-BE49-F238E27FC236}">
              <a16:creationId xmlns="" xmlns:a16="http://schemas.microsoft.com/office/drawing/2014/main" id="{D1B05441-0A58-4A48-8D0C-F6B39FC13B44}"/>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586" name="rect">
          <a:extLst>
            <a:ext uri="{FF2B5EF4-FFF2-40B4-BE49-F238E27FC236}">
              <a16:creationId xmlns="" xmlns:a16="http://schemas.microsoft.com/office/drawing/2014/main" id="{CEF4D854-191C-4AE9-8CE4-265A3A4D3EDA}"/>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87" name="rect">
          <a:extLst>
            <a:ext uri="{FF2B5EF4-FFF2-40B4-BE49-F238E27FC236}">
              <a16:creationId xmlns="" xmlns:a16="http://schemas.microsoft.com/office/drawing/2014/main" id="{C9CA7B98-7D3A-4C0A-ACC9-530517807364}"/>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88" name="rect">
          <a:extLst>
            <a:ext uri="{FF2B5EF4-FFF2-40B4-BE49-F238E27FC236}">
              <a16:creationId xmlns="" xmlns:a16="http://schemas.microsoft.com/office/drawing/2014/main" id="{D8657AB0-87E5-415A-A2DB-AE696A9188EE}"/>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89" name="rect">
          <a:extLst>
            <a:ext uri="{FF2B5EF4-FFF2-40B4-BE49-F238E27FC236}">
              <a16:creationId xmlns="" xmlns:a16="http://schemas.microsoft.com/office/drawing/2014/main" id="{A26205EB-8460-4140-AEE8-522722595B1F}"/>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590" name="rect">
          <a:extLst>
            <a:ext uri="{FF2B5EF4-FFF2-40B4-BE49-F238E27FC236}">
              <a16:creationId xmlns="" xmlns:a16="http://schemas.microsoft.com/office/drawing/2014/main" id="{F2988906-B8C1-4321-AB47-230544213DDC}"/>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91" name="rect">
          <a:extLst>
            <a:ext uri="{FF2B5EF4-FFF2-40B4-BE49-F238E27FC236}">
              <a16:creationId xmlns="" xmlns:a16="http://schemas.microsoft.com/office/drawing/2014/main" id="{C17A51C6-1ECD-4F7A-9085-B8809B04B8AA}"/>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92" name="rect">
          <a:extLst>
            <a:ext uri="{FF2B5EF4-FFF2-40B4-BE49-F238E27FC236}">
              <a16:creationId xmlns="" xmlns:a16="http://schemas.microsoft.com/office/drawing/2014/main" id="{80DE73E5-638D-43CF-BA56-5DDA4273CFCD}"/>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593" name="rect">
          <a:extLst>
            <a:ext uri="{FF2B5EF4-FFF2-40B4-BE49-F238E27FC236}">
              <a16:creationId xmlns="" xmlns:a16="http://schemas.microsoft.com/office/drawing/2014/main" id="{15E40D69-A52A-455E-8748-88A7CBB86993}"/>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49596</xdr:colOff>
      <xdr:row>969</xdr:row>
      <xdr:rowOff>0</xdr:rowOff>
    </xdr:to>
    <xdr:sp macro="" textlink="">
      <xdr:nvSpPr>
        <xdr:cNvPr id="594" name="rect">
          <a:extLst>
            <a:ext uri="{FF2B5EF4-FFF2-40B4-BE49-F238E27FC236}">
              <a16:creationId xmlns="" xmlns:a16="http://schemas.microsoft.com/office/drawing/2014/main" id="{AF303676-A65E-48E6-AA32-2D8A423ECBF3}"/>
            </a:ext>
          </a:extLst>
        </xdr:cNvPr>
        <xdr:cNvSpPr/>
      </xdr:nvSpPr>
      <xdr:spPr>
        <a:xfrm>
          <a:off x="5680257" y="845820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595" name="rect">
          <a:extLst>
            <a:ext uri="{FF2B5EF4-FFF2-40B4-BE49-F238E27FC236}">
              <a16:creationId xmlns="" xmlns:a16="http://schemas.microsoft.com/office/drawing/2014/main" id="{CA1F732F-9919-44FD-BC8D-59ED3A83FFC2}"/>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596" name="rect">
          <a:extLst>
            <a:ext uri="{FF2B5EF4-FFF2-40B4-BE49-F238E27FC236}">
              <a16:creationId xmlns="" xmlns:a16="http://schemas.microsoft.com/office/drawing/2014/main" id="{E5C0A6AB-2B74-406B-818F-0BF0ABE7F779}"/>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597" name="rect">
          <a:extLst>
            <a:ext uri="{FF2B5EF4-FFF2-40B4-BE49-F238E27FC236}">
              <a16:creationId xmlns="" xmlns:a16="http://schemas.microsoft.com/office/drawing/2014/main" id="{1B7B0EE8-E5A1-4151-A9FB-8092607CBA91}"/>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50867</xdr:colOff>
      <xdr:row>969</xdr:row>
      <xdr:rowOff>0</xdr:rowOff>
    </xdr:to>
    <xdr:sp macro="" textlink="">
      <xdr:nvSpPr>
        <xdr:cNvPr id="598" name="rect">
          <a:extLst>
            <a:ext uri="{FF2B5EF4-FFF2-40B4-BE49-F238E27FC236}">
              <a16:creationId xmlns="" xmlns:a16="http://schemas.microsoft.com/office/drawing/2014/main" id="{3A43A69D-57CB-4762-84BA-A5B52F52FBBE}"/>
            </a:ext>
          </a:extLst>
        </xdr:cNvPr>
        <xdr:cNvSpPr/>
      </xdr:nvSpPr>
      <xdr:spPr>
        <a:xfrm>
          <a:off x="5680257" y="845820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599" name="rect">
          <a:extLst>
            <a:ext uri="{FF2B5EF4-FFF2-40B4-BE49-F238E27FC236}">
              <a16:creationId xmlns="" xmlns:a16="http://schemas.microsoft.com/office/drawing/2014/main" id="{09E9F7DF-6B31-4D92-993A-CD5EC4D4D892}"/>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600" name="rect">
          <a:extLst>
            <a:ext uri="{FF2B5EF4-FFF2-40B4-BE49-F238E27FC236}">
              <a16:creationId xmlns="" xmlns:a16="http://schemas.microsoft.com/office/drawing/2014/main" id="{45B1321B-2FEE-4507-8A9C-489227C53490}"/>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601" name="rect">
          <a:extLst>
            <a:ext uri="{FF2B5EF4-FFF2-40B4-BE49-F238E27FC236}">
              <a16:creationId xmlns="" xmlns:a16="http://schemas.microsoft.com/office/drawing/2014/main" id="{408A8F65-5BAC-4A73-B684-BD97AF06DD60}"/>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602" name="rect">
          <a:extLst>
            <a:ext uri="{FF2B5EF4-FFF2-40B4-BE49-F238E27FC236}">
              <a16:creationId xmlns="" xmlns:a16="http://schemas.microsoft.com/office/drawing/2014/main" id="{CB2F8CA8-A60E-4896-9EF4-5AF9C05B1289}"/>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603" name="rect">
          <a:extLst>
            <a:ext uri="{FF2B5EF4-FFF2-40B4-BE49-F238E27FC236}">
              <a16:creationId xmlns="" xmlns:a16="http://schemas.microsoft.com/office/drawing/2014/main" id="{00D013CB-9C57-49A3-A23B-743D39BB52A6}"/>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604" name="rect">
          <a:extLst>
            <a:ext uri="{FF2B5EF4-FFF2-40B4-BE49-F238E27FC236}">
              <a16:creationId xmlns="" xmlns:a16="http://schemas.microsoft.com/office/drawing/2014/main" id="{67B00EED-9A55-4A95-AC76-2750D4B3FF5A}"/>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605" name="rect">
          <a:extLst>
            <a:ext uri="{FF2B5EF4-FFF2-40B4-BE49-F238E27FC236}">
              <a16:creationId xmlns="" xmlns:a16="http://schemas.microsoft.com/office/drawing/2014/main" id="{4434BBC5-19CF-42C0-84AA-F30B942675DC}"/>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606" name="rect">
          <a:extLst>
            <a:ext uri="{FF2B5EF4-FFF2-40B4-BE49-F238E27FC236}">
              <a16:creationId xmlns="" xmlns:a16="http://schemas.microsoft.com/office/drawing/2014/main" id="{A0EA4182-04E8-4F34-93FD-A18824D94737}"/>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607" name="rect">
          <a:extLst>
            <a:ext uri="{FF2B5EF4-FFF2-40B4-BE49-F238E27FC236}">
              <a16:creationId xmlns="" xmlns:a16="http://schemas.microsoft.com/office/drawing/2014/main" id="{30CB79AC-EE45-4B19-AD11-7E2D22A3D9C6}"/>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608" name="rect">
          <a:extLst>
            <a:ext uri="{FF2B5EF4-FFF2-40B4-BE49-F238E27FC236}">
              <a16:creationId xmlns="" xmlns:a16="http://schemas.microsoft.com/office/drawing/2014/main" id="{37E651BA-164C-4CF3-8C52-C9269B1F8C13}"/>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609" name="rect">
          <a:extLst>
            <a:ext uri="{FF2B5EF4-FFF2-40B4-BE49-F238E27FC236}">
              <a16:creationId xmlns="" xmlns:a16="http://schemas.microsoft.com/office/drawing/2014/main" id="{10DD3C9C-9AE5-40DE-ADE5-4F672076D96D}"/>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50867</xdr:colOff>
      <xdr:row>969</xdr:row>
      <xdr:rowOff>0</xdr:rowOff>
    </xdr:to>
    <xdr:sp macro="" textlink="">
      <xdr:nvSpPr>
        <xdr:cNvPr id="610" name="rect">
          <a:extLst>
            <a:ext uri="{FF2B5EF4-FFF2-40B4-BE49-F238E27FC236}">
              <a16:creationId xmlns="" xmlns:a16="http://schemas.microsoft.com/office/drawing/2014/main" id="{2BDD64C8-C371-4D56-9962-73AEE238987F}"/>
            </a:ext>
          </a:extLst>
        </xdr:cNvPr>
        <xdr:cNvSpPr/>
      </xdr:nvSpPr>
      <xdr:spPr>
        <a:xfrm>
          <a:off x="5684751" y="845820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611" name="rect">
          <a:extLst>
            <a:ext uri="{FF2B5EF4-FFF2-40B4-BE49-F238E27FC236}">
              <a16:creationId xmlns="" xmlns:a16="http://schemas.microsoft.com/office/drawing/2014/main" id="{0E308719-84EA-486C-94D2-42E529A1C19C}"/>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612" name="rect">
          <a:extLst>
            <a:ext uri="{FF2B5EF4-FFF2-40B4-BE49-F238E27FC236}">
              <a16:creationId xmlns="" xmlns:a16="http://schemas.microsoft.com/office/drawing/2014/main" id="{82D560C6-0FE2-463A-8AFB-B12136C717C4}"/>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613" name="rect">
          <a:extLst>
            <a:ext uri="{FF2B5EF4-FFF2-40B4-BE49-F238E27FC236}">
              <a16:creationId xmlns="" xmlns:a16="http://schemas.microsoft.com/office/drawing/2014/main" id="{F8769C41-3686-48A9-8647-7D0D056044BD}"/>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52139</xdr:colOff>
      <xdr:row>969</xdr:row>
      <xdr:rowOff>0</xdr:rowOff>
    </xdr:to>
    <xdr:sp macro="" textlink="">
      <xdr:nvSpPr>
        <xdr:cNvPr id="614" name="rect">
          <a:extLst>
            <a:ext uri="{FF2B5EF4-FFF2-40B4-BE49-F238E27FC236}">
              <a16:creationId xmlns="" xmlns:a16="http://schemas.microsoft.com/office/drawing/2014/main" id="{A2C6FED0-E37D-46F4-B918-C5D656531851}"/>
            </a:ext>
          </a:extLst>
        </xdr:cNvPr>
        <xdr:cNvSpPr/>
      </xdr:nvSpPr>
      <xdr:spPr>
        <a:xfrm>
          <a:off x="5684751" y="845820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615" name="rect">
          <a:extLst>
            <a:ext uri="{FF2B5EF4-FFF2-40B4-BE49-F238E27FC236}">
              <a16:creationId xmlns="" xmlns:a16="http://schemas.microsoft.com/office/drawing/2014/main" id="{C27A9691-B1F1-421D-AEEC-6B2E071A2E10}"/>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616" name="rect">
          <a:extLst>
            <a:ext uri="{FF2B5EF4-FFF2-40B4-BE49-F238E27FC236}">
              <a16:creationId xmlns="" xmlns:a16="http://schemas.microsoft.com/office/drawing/2014/main" id="{0125CB2E-12FC-47CA-BDD9-39BBB4B1FB8B}"/>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617" name="rect">
          <a:extLst>
            <a:ext uri="{FF2B5EF4-FFF2-40B4-BE49-F238E27FC236}">
              <a16:creationId xmlns="" xmlns:a16="http://schemas.microsoft.com/office/drawing/2014/main" id="{0B23D5A5-B486-4876-9007-2C36F510738F}"/>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618" name="rect">
          <a:extLst>
            <a:ext uri="{FF2B5EF4-FFF2-40B4-BE49-F238E27FC236}">
              <a16:creationId xmlns="" xmlns:a16="http://schemas.microsoft.com/office/drawing/2014/main" id="{F46166F4-8692-4819-BCD2-2B357FEB9197}"/>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619" name="rect">
          <a:extLst>
            <a:ext uri="{FF2B5EF4-FFF2-40B4-BE49-F238E27FC236}">
              <a16:creationId xmlns="" xmlns:a16="http://schemas.microsoft.com/office/drawing/2014/main" id="{DFD6A7C2-0642-4F0C-9339-F3AC13775551}"/>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620" name="rect">
          <a:extLst>
            <a:ext uri="{FF2B5EF4-FFF2-40B4-BE49-F238E27FC236}">
              <a16:creationId xmlns="" xmlns:a16="http://schemas.microsoft.com/office/drawing/2014/main" id="{69BA1B8B-3E94-4901-A5F2-5FB611537F6A}"/>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621" name="rect">
          <a:extLst>
            <a:ext uri="{FF2B5EF4-FFF2-40B4-BE49-F238E27FC236}">
              <a16:creationId xmlns="" xmlns:a16="http://schemas.microsoft.com/office/drawing/2014/main" id="{C366062A-912C-4951-A17C-D3816F706528}"/>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622" name="rect">
          <a:extLst>
            <a:ext uri="{FF2B5EF4-FFF2-40B4-BE49-F238E27FC236}">
              <a16:creationId xmlns="" xmlns:a16="http://schemas.microsoft.com/office/drawing/2014/main" id="{D186D8E1-F51D-4545-99C5-F8F6CFB343FE}"/>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623" name="rect">
          <a:extLst>
            <a:ext uri="{FF2B5EF4-FFF2-40B4-BE49-F238E27FC236}">
              <a16:creationId xmlns="" xmlns:a16="http://schemas.microsoft.com/office/drawing/2014/main" id="{35059348-8D30-481D-AB1E-EAB2E1CDB5DA}"/>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624" name="rect">
          <a:extLst>
            <a:ext uri="{FF2B5EF4-FFF2-40B4-BE49-F238E27FC236}">
              <a16:creationId xmlns="" xmlns:a16="http://schemas.microsoft.com/office/drawing/2014/main" id="{D7CCEE11-11BD-4F47-8BA6-ED286793B2FD}"/>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625" name="rect">
          <a:extLst>
            <a:ext uri="{FF2B5EF4-FFF2-40B4-BE49-F238E27FC236}">
              <a16:creationId xmlns="" xmlns:a16="http://schemas.microsoft.com/office/drawing/2014/main" id="{C2EC7936-C713-487A-9035-68DD95DE69FE}"/>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626" name="rect">
          <a:extLst>
            <a:ext uri="{FF2B5EF4-FFF2-40B4-BE49-F238E27FC236}">
              <a16:creationId xmlns="" xmlns:a16="http://schemas.microsoft.com/office/drawing/2014/main" id="{7D67EDC4-A6BA-4B7A-9705-47D7043C63C5}"/>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627" name="rect">
          <a:extLst>
            <a:ext uri="{FF2B5EF4-FFF2-40B4-BE49-F238E27FC236}">
              <a16:creationId xmlns="" xmlns:a16="http://schemas.microsoft.com/office/drawing/2014/main" id="{D74A8E7A-D621-4670-B545-E5A752BBF994}"/>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628" name="rect">
          <a:extLst>
            <a:ext uri="{FF2B5EF4-FFF2-40B4-BE49-F238E27FC236}">
              <a16:creationId xmlns="" xmlns:a16="http://schemas.microsoft.com/office/drawing/2014/main" id="{6470F232-03CA-45EC-8AE9-C7507B3A20F4}"/>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629" name="rect">
          <a:extLst>
            <a:ext uri="{FF2B5EF4-FFF2-40B4-BE49-F238E27FC236}">
              <a16:creationId xmlns="" xmlns:a16="http://schemas.microsoft.com/office/drawing/2014/main" id="{2E0556FE-7C01-49C4-A3D6-5360D087AEA4}"/>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630" name="rect">
          <a:extLst>
            <a:ext uri="{FF2B5EF4-FFF2-40B4-BE49-F238E27FC236}">
              <a16:creationId xmlns="" xmlns:a16="http://schemas.microsoft.com/office/drawing/2014/main" id="{BB9CA5F2-DB4B-4943-B69D-80E3F15A11D9}"/>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631" name="rect">
          <a:extLst>
            <a:ext uri="{FF2B5EF4-FFF2-40B4-BE49-F238E27FC236}">
              <a16:creationId xmlns="" xmlns:a16="http://schemas.microsoft.com/office/drawing/2014/main" id="{9EC65155-0A77-40B8-8FD9-B88D09163558}"/>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632" name="rect">
          <a:extLst>
            <a:ext uri="{FF2B5EF4-FFF2-40B4-BE49-F238E27FC236}">
              <a16:creationId xmlns="" xmlns:a16="http://schemas.microsoft.com/office/drawing/2014/main" id="{476F6EAA-7347-4C3F-AD0A-73644CA846FD}"/>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633" name="rect">
          <a:extLst>
            <a:ext uri="{FF2B5EF4-FFF2-40B4-BE49-F238E27FC236}">
              <a16:creationId xmlns="" xmlns:a16="http://schemas.microsoft.com/office/drawing/2014/main" id="{8A72535D-4C86-4E2D-914E-20423404EBC5}"/>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634" name="rect">
          <a:extLst>
            <a:ext uri="{FF2B5EF4-FFF2-40B4-BE49-F238E27FC236}">
              <a16:creationId xmlns="" xmlns:a16="http://schemas.microsoft.com/office/drawing/2014/main" id="{FEAB13CD-94F5-4B34-8615-CFFC50EA908E}"/>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635" name="rect">
          <a:extLst>
            <a:ext uri="{FF2B5EF4-FFF2-40B4-BE49-F238E27FC236}">
              <a16:creationId xmlns="" xmlns:a16="http://schemas.microsoft.com/office/drawing/2014/main" id="{9D72D9C7-C5AE-43D6-BD22-569AE6546ACC}"/>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636" name="rect">
          <a:extLst>
            <a:ext uri="{FF2B5EF4-FFF2-40B4-BE49-F238E27FC236}">
              <a16:creationId xmlns="" xmlns:a16="http://schemas.microsoft.com/office/drawing/2014/main" id="{6DE7D5C0-5888-4C20-80F4-3D88E4900701}"/>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637" name="rect">
          <a:extLst>
            <a:ext uri="{FF2B5EF4-FFF2-40B4-BE49-F238E27FC236}">
              <a16:creationId xmlns="" xmlns:a16="http://schemas.microsoft.com/office/drawing/2014/main" id="{C88615CD-9757-4C19-B94E-C38900A204A4}"/>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638" name="rect">
          <a:extLst>
            <a:ext uri="{FF2B5EF4-FFF2-40B4-BE49-F238E27FC236}">
              <a16:creationId xmlns="" xmlns:a16="http://schemas.microsoft.com/office/drawing/2014/main" id="{0F838A37-E5A1-40EF-82A8-C3CD495D4D75}"/>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639" name="rect">
          <a:extLst>
            <a:ext uri="{FF2B5EF4-FFF2-40B4-BE49-F238E27FC236}">
              <a16:creationId xmlns="" xmlns:a16="http://schemas.microsoft.com/office/drawing/2014/main" id="{7C14D0A5-A135-4604-9960-0C88292DF4CA}"/>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640" name="rect">
          <a:extLst>
            <a:ext uri="{FF2B5EF4-FFF2-40B4-BE49-F238E27FC236}">
              <a16:creationId xmlns="" xmlns:a16="http://schemas.microsoft.com/office/drawing/2014/main" id="{DA815BAF-4502-453D-8CC1-9E5CEFD7A3DC}"/>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641" name="rect">
          <a:extLst>
            <a:ext uri="{FF2B5EF4-FFF2-40B4-BE49-F238E27FC236}">
              <a16:creationId xmlns="" xmlns:a16="http://schemas.microsoft.com/office/drawing/2014/main" id="{720C6089-B330-4988-9095-E77F16D265AE}"/>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642" name="rect">
          <a:extLst>
            <a:ext uri="{FF2B5EF4-FFF2-40B4-BE49-F238E27FC236}">
              <a16:creationId xmlns="" xmlns:a16="http://schemas.microsoft.com/office/drawing/2014/main" id="{0957961C-E138-4BDF-A9D1-7D282A8FFDA3}"/>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643" name="rect">
          <a:extLst>
            <a:ext uri="{FF2B5EF4-FFF2-40B4-BE49-F238E27FC236}">
              <a16:creationId xmlns="" xmlns:a16="http://schemas.microsoft.com/office/drawing/2014/main" id="{98316837-2A98-42CE-9060-E787887FD345}"/>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644" name="rect">
          <a:extLst>
            <a:ext uri="{FF2B5EF4-FFF2-40B4-BE49-F238E27FC236}">
              <a16:creationId xmlns="" xmlns:a16="http://schemas.microsoft.com/office/drawing/2014/main" id="{A527BF16-5F21-4113-9D84-53107B892C9D}"/>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645" name="rect">
          <a:extLst>
            <a:ext uri="{FF2B5EF4-FFF2-40B4-BE49-F238E27FC236}">
              <a16:creationId xmlns="" xmlns:a16="http://schemas.microsoft.com/office/drawing/2014/main" id="{9E4D87B0-72B4-490A-9B3A-3101C25FD353}"/>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646" name="rect">
          <a:extLst>
            <a:ext uri="{FF2B5EF4-FFF2-40B4-BE49-F238E27FC236}">
              <a16:creationId xmlns="" xmlns:a16="http://schemas.microsoft.com/office/drawing/2014/main" id="{06123A27-3936-4B27-B752-AEE928AD20BB}"/>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647" name="rect">
          <a:extLst>
            <a:ext uri="{FF2B5EF4-FFF2-40B4-BE49-F238E27FC236}">
              <a16:creationId xmlns="" xmlns:a16="http://schemas.microsoft.com/office/drawing/2014/main" id="{7CB35206-63FC-4652-9411-4B8F8E648862}"/>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648" name="rect">
          <a:extLst>
            <a:ext uri="{FF2B5EF4-FFF2-40B4-BE49-F238E27FC236}">
              <a16:creationId xmlns="" xmlns:a16="http://schemas.microsoft.com/office/drawing/2014/main" id="{5B9075FD-C1C8-46B4-B645-652BD42E8FD8}"/>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649" name="rect">
          <a:extLst>
            <a:ext uri="{FF2B5EF4-FFF2-40B4-BE49-F238E27FC236}">
              <a16:creationId xmlns="" xmlns:a16="http://schemas.microsoft.com/office/drawing/2014/main" id="{9DE44C26-E70D-4324-AA97-E37B42D0AE9A}"/>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650" name="rect">
          <a:extLst>
            <a:ext uri="{FF2B5EF4-FFF2-40B4-BE49-F238E27FC236}">
              <a16:creationId xmlns="" xmlns:a16="http://schemas.microsoft.com/office/drawing/2014/main" id="{A1140921-9C98-4936-9D46-AE7995623B81}"/>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651" name="rect">
          <a:extLst>
            <a:ext uri="{FF2B5EF4-FFF2-40B4-BE49-F238E27FC236}">
              <a16:creationId xmlns="" xmlns:a16="http://schemas.microsoft.com/office/drawing/2014/main" id="{F8C44F48-C3DC-476E-81FD-93FC8298C328}"/>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652" name="rect">
          <a:extLst>
            <a:ext uri="{FF2B5EF4-FFF2-40B4-BE49-F238E27FC236}">
              <a16:creationId xmlns="" xmlns:a16="http://schemas.microsoft.com/office/drawing/2014/main" id="{8A5BA1E1-5300-4D14-8180-B910B923D5C5}"/>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653" name="rect">
          <a:extLst>
            <a:ext uri="{FF2B5EF4-FFF2-40B4-BE49-F238E27FC236}">
              <a16:creationId xmlns="" xmlns:a16="http://schemas.microsoft.com/office/drawing/2014/main" id="{0FD61230-43AD-4304-B6CF-8F43D4483D5D}"/>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654" name="rect">
          <a:extLst>
            <a:ext uri="{FF2B5EF4-FFF2-40B4-BE49-F238E27FC236}">
              <a16:creationId xmlns="" xmlns:a16="http://schemas.microsoft.com/office/drawing/2014/main" id="{1E3B53C8-B945-46ED-8A70-4101173D63C6}"/>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655" name="rect">
          <a:extLst>
            <a:ext uri="{FF2B5EF4-FFF2-40B4-BE49-F238E27FC236}">
              <a16:creationId xmlns="" xmlns:a16="http://schemas.microsoft.com/office/drawing/2014/main" id="{A1602ADF-B987-43D5-B6E9-4F3F166436A8}"/>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656" name="rect">
          <a:extLst>
            <a:ext uri="{FF2B5EF4-FFF2-40B4-BE49-F238E27FC236}">
              <a16:creationId xmlns="" xmlns:a16="http://schemas.microsoft.com/office/drawing/2014/main" id="{D76C90E5-37A0-4AF0-A671-05DBED467EB0}"/>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657" name="rect">
          <a:extLst>
            <a:ext uri="{FF2B5EF4-FFF2-40B4-BE49-F238E27FC236}">
              <a16:creationId xmlns="" xmlns:a16="http://schemas.microsoft.com/office/drawing/2014/main" id="{F9DC72B1-438F-4928-80BA-C33AA35D6CCA}"/>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658" name="rect">
          <a:extLst>
            <a:ext uri="{FF2B5EF4-FFF2-40B4-BE49-F238E27FC236}">
              <a16:creationId xmlns="" xmlns:a16="http://schemas.microsoft.com/office/drawing/2014/main" id="{5F0D4D3A-8904-4624-B5DE-1A8454696592}"/>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659" name="rect">
          <a:extLst>
            <a:ext uri="{FF2B5EF4-FFF2-40B4-BE49-F238E27FC236}">
              <a16:creationId xmlns="" xmlns:a16="http://schemas.microsoft.com/office/drawing/2014/main" id="{D6BF1442-FB84-486A-9B87-67F233A79E23}"/>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660" name="rect">
          <a:extLst>
            <a:ext uri="{FF2B5EF4-FFF2-40B4-BE49-F238E27FC236}">
              <a16:creationId xmlns="" xmlns:a16="http://schemas.microsoft.com/office/drawing/2014/main" id="{290EE203-29E7-4B2A-A5A6-200831A7B14E}"/>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661" name="rect">
          <a:extLst>
            <a:ext uri="{FF2B5EF4-FFF2-40B4-BE49-F238E27FC236}">
              <a16:creationId xmlns="" xmlns:a16="http://schemas.microsoft.com/office/drawing/2014/main" id="{4D903E74-16C9-42AD-A158-8CD115039AFE}"/>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662" name="rect">
          <a:extLst>
            <a:ext uri="{FF2B5EF4-FFF2-40B4-BE49-F238E27FC236}">
              <a16:creationId xmlns="" xmlns:a16="http://schemas.microsoft.com/office/drawing/2014/main" id="{C625878E-614B-4B80-8442-DD003173AEB1}"/>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663" name="rect">
          <a:extLst>
            <a:ext uri="{FF2B5EF4-FFF2-40B4-BE49-F238E27FC236}">
              <a16:creationId xmlns="" xmlns:a16="http://schemas.microsoft.com/office/drawing/2014/main" id="{47ADE078-941B-448E-A7EA-07854D53F635}"/>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664" name="rect">
          <a:extLst>
            <a:ext uri="{FF2B5EF4-FFF2-40B4-BE49-F238E27FC236}">
              <a16:creationId xmlns="" xmlns:a16="http://schemas.microsoft.com/office/drawing/2014/main" id="{F9CE78BA-0FAC-44AE-AC29-8F1319D11214}"/>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665" name="rect">
          <a:extLst>
            <a:ext uri="{FF2B5EF4-FFF2-40B4-BE49-F238E27FC236}">
              <a16:creationId xmlns="" xmlns:a16="http://schemas.microsoft.com/office/drawing/2014/main" id="{6449C9ED-2E1B-45B6-A99B-EC51F87EA71A}"/>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49596</xdr:colOff>
      <xdr:row>969</xdr:row>
      <xdr:rowOff>0</xdr:rowOff>
    </xdr:to>
    <xdr:sp macro="" textlink="">
      <xdr:nvSpPr>
        <xdr:cNvPr id="666" name="rect">
          <a:extLst>
            <a:ext uri="{FF2B5EF4-FFF2-40B4-BE49-F238E27FC236}">
              <a16:creationId xmlns="" xmlns:a16="http://schemas.microsoft.com/office/drawing/2014/main" id="{5CB40768-3343-4CF6-857E-18CB2DB73C9E}"/>
            </a:ext>
          </a:extLst>
        </xdr:cNvPr>
        <xdr:cNvSpPr/>
      </xdr:nvSpPr>
      <xdr:spPr>
        <a:xfrm>
          <a:off x="5680257" y="845820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667" name="rect">
          <a:extLst>
            <a:ext uri="{FF2B5EF4-FFF2-40B4-BE49-F238E27FC236}">
              <a16:creationId xmlns="" xmlns:a16="http://schemas.microsoft.com/office/drawing/2014/main" id="{FD8D256B-E73D-4688-BBF3-B343BC31BF3F}"/>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668" name="rect">
          <a:extLst>
            <a:ext uri="{FF2B5EF4-FFF2-40B4-BE49-F238E27FC236}">
              <a16:creationId xmlns="" xmlns:a16="http://schemas.microsoft.com/office/drawing/2014/main" id="{74732CC3-2A8E-4A75-9B6F-62E13A1CAE22}"/>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669" name="rect">
          <a:extLst>
            <a:ext uri="{FF2B5EF4-FFF2-40B4-BE49-F238E27FC236}">
              <a16:creationId xmlns="" xmlns:a16="http://schemas.microsoft.com/office/drawing/2014/main" id="{443AEA25-22C6-4EC5-9803-5AB3891182C1}"/>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50867</xdr:colOff>
      <xdr:row>969</xdr:row>
      <xdr:rowOff>0</xdr:rowOff>
    </xdr:to>
    <xdr:sp macro="" textlink="">
      <xdr:nvSpPr>
        <xdr:cNvPr id="670" name="rect">
          <a:extLst>
            <a:ext uri="{FF2B5EF4-FFF2-40B4-BE49-F238E27FC236}">
              <a16:creationId xmlns="" xmlns:a16="http://schemas.microsoft.com/office/drawing/2014/main" id="{C8639730-0F2B-47B8-BE7B-FC1E51A73267}"/>
            </a:ext>
          </a:extLst>
        </xdr:cNvPr>
        <xdr:cNvSpPr/>
      </xdr:nvSpPr>
      <xdr:spPr>
        <a:xfrm>
          <a:off x="5680257" y="845820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671" name="rect">
          <a:extLst>
            <a:ext uri="{FF2B5EF4-FFF2-40B4-BE49-F238E27FC236}">
              <a16:creationId xmlns="" xmlns:a16="http://schemas.microsoft.com/office/drawing/2014/main" id="{86EBBF4E-B47B-4418-9349-162B1C85ACFE}"/>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672" name="rect">
          <a:extLst>
            <a:ext uri="{FF2B5EF4-FFF2-40B4-BE49-F238E27FC236}">
              <a16:creationId xmlns="" xmlns:a16="http://schemas.microsoft.com/office/drawing/2014/main" id="{E13342BC-75D7-46D7-BF82-205ADC3D15FD}"/>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673" name="rect">
          <a:extLst>
            <a:ext uri="{FF2B5EF4-FFF2-40B4-BE49-F238E27FC236}">
              <a16:creationId xmlns="" xmlns:a16="http://schemas.microsoft.com/office/drawing/2014/main" id="{4328D005-2959-467A-9928-520F2AEBA142}"/>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674" name="rect">
          <a:extLst>
            <a:ext uri="{FF2B5EF4-FFF2-40B4-BE49-F238E27FC236}">
              <a16:creationId xmlns="" xmlns:a16="http://schemas.microsoft.com/office/drawing/2014/main" id="{2FFC6C55-0827-49CC-931E-4C180EC7BDD9}"/>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675" name="rect">
          <a:extLst>
            <a:ext uri="{FF2B5EF4-FFF2-40B4-BE49-F238E27FC236}">
              <a16:creationId xmlns="" xmlns:a16="http://schemas.microsoft.com/office/drawing/2014/main" id="{11C019AE-C37E-432C-BE6A-06A31E9E67E3}"/>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676" name="rect">
          <a:extLst>
            <a:ext uri="{FF2B5EF4-FFF2-40B4-BE49-F238E27FC236}">
              <a16:creationId xmlns="" xmlns:a16="http://schemas.microsoft.com/office/drawing/2014/main" id="{B5B0155B-7241-41B8-B9A0-56A82FC592C7}"/>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677" name="rect">
          <a:extLst>
            <a:ext uri="{FF2B5EF4-FFF2-40B4-BE49-F238E27FC236}">
              <a16:creationId xmlns="" xmlns:a16="http://schemas.microsoft.com/office/drawing/2014/main" id="{BCAD3252-93D9-43DC-AD0F-B51EFE44380E}"/>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678" name="rect">
          <a:extLst>
            <a:ext uri="{FF2B5EF4-FFF2-40B4-BE49-F238E27FC236}">
              <a16:creationId xmlns="" xmlns:a16="http://schemas.microsoft.com/office/drawing/2014/main" id="{8E807C57-4EB1-4C5B-A575-1900338DB9DC}"/>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679" name="rect">
          <a:extLst>
            <a:ext uri="{FF2B5EF4-FFF2-40B4-BE49-F238E27FC236}">
              <a16:creationId xmlns="" xmlns:a16="http://schemas.microsoft.com/office/drawing/2014/main" id="{0743BF04-69C0-4E44-877E-9DE92BEC0D22}"/>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680" name="rect">
          <a:extLst>
            <a:ext uri="{FF2B5EF4-FFF2-40B4-BE49-F238E27FC236}">
              <a16:creationId xmlns="" xmlns:a16="http://schemas.microsoft.com/office/drawing/2014/main" id="{E4AC63D5-AA76-4BB8-B075-24E66DA1F4E3}"/>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681" name="rect">
          <a:extLst>
            <a:ext uri="{FF2B5EF4-FFF2-40B4-BE49-F238E27FC236}">
              <a16:creationId xmlns="" xmlns:a16="http://schemas.microsoft.com/office/drawing/2014/main" id="{F6363064-6B27-41D5-9286-E1E704C486FB}"/>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50867</xdr:colOff>
      <xdr:row>969</xdr:row>
      <xdr:rowOff>0</xdr:rowOff>
    </xdr:to>
    <xdr:sp macro="" textlink="">
      <xdr:nvSpPr>
        <xdr:cNvPr id="682" name="rect">
          <a:extLst>
            <a:ext uri="{FF2B5EF4-FFF2-40B4-BE49-F238E27FC236}">
              <a16:creationId xmlns="" xmlns:a16="http://schemas.microsoft.com/office/drawing/2014/main" id="{6624C5C3-3E73-453B-B30A-E76E160F94B5}"/>
            </a:ext>
          </a:extLst>
        </xdr:cNvPr>
        <xdr:cNvSpPr/>
      </xdr:nvSpPr>
      <xdr:spPr>
        <a:xfrm>
          <a:off x="5684751" y="845820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683" name="rect">
          <a:extLst>
            <a:ext uri="{FF2B5EF4-FFF2-40B4-BE49-F238E27FC236}">
              <a16:creationId xmlns="" xmlns:a16="http://schemas.microsoft.com/office/drawing/2014/main" id="{CDD5DC2C-D4A4-4C4E-B6F6-3A831C3DA667}"/>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684" name="rect">
          <a:extLst>
            <a:ext uri="{FF2B5EF4-FFF2-40B4-BE49-F238E27FC236}">
              <a16:creationId xmlns="" xmlns:a16="http://schemas.microsoft.com/office/drawing/2014/main" id="{E89BCB02-506D-4252-AF92-EA26186BA3D1}"/>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685" name="rect">
          <a:extLst>
            <a:ext uri="{FF2B5EF4-FFF2-40B4-BE49-F238E27FC236}">
              <a16:creationId xmlns="" xmlns:a16="http://schemas.microsoft.com/office/drawing/2014/main" id="{981E5D0D-AFAE-4FD9-8AD3-5760B2704393}"/>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52139</xdr:colOff>
      <xdr:row>969</xdr:row>
      <xdr:rowOff>0</xdr:rowOff>
    </xdr:to>
    <xdr:sp macro="" textlink="">
      <xdr:nvSpPr>
        <xdr:cNvPr id="686" name="rect">
          <a:extLst>
            <a:ext uri="{FF2B5EF4-FFF2-40B4-BE49-F238E27FC236}">
              <a16:creationId xmlns="" xmlns:a16="http://schemas.microsoft.com/office/drawing/2014/main" id="{865C071D-281A-4A41-BB4B-171219897E02}"/>
            </a:ext>
          </a:extLst>
        </xdr:cNvPr>
        <xdr:cNvSpPr/>
      </xdr:nvSpPr>
      <xdr:spPr>
        <a:xfrm>
          <a:off x="5684751" y="845820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687" name="rect">
          <a:extLst>
            <a:ext uri="{FF2B5EF4-FFF2-40B4-BE49-F238E27FC236}">
              <a16:creationId xmlns="" xmlns:a16="http://schemas.microsoft.com/office/drawing/2014/main" id="{FDBB3221-56CC-49C2-895B-CFE31D91D31A}"/>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688" name="rect">
          <a:extLst>
            <a:ext uri="{FF2B5EF4-FFF2-40B4-BE49-F238E27FC236}">
              <a16:creationId xmlns="" xmlns:a16="http://schemas.microsoft.com/office/drawing/2014/main" id="{07FC440C-B5F8-454B-881E-DE1F3826F5DD}"/>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689" name="rect">
          <a:extLst>
            <a:ext uri="{FF2B5EF4-FFF2-40B4-BE49-F238E27FC236}">
              <a16:creationId xmlns="" xmlns:a16="http://schemas.microsoft.com/office/drawing/2014/main" id="{D6CE8284-E49C-4A2C-A142-4FF83934F51B}"/>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690" name="rect">
          <a:extLst>
            <a:ext uri="{FF2B5EF4-FFF2-40B4-BE49-F238E27FC236}">
              <a16:creationId xmlns="" xmlns:a16="http://schemas.microsoft.com/office/drawing/2014/main" id="{3C84AD10-CFA9-4963-A97E-9340C075F059}"/>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691" name="rect">
          <a:extLst>
            <a:ext uri="{FF2B5EF4-FFF2-40B4-BE49-F238E27FC236}">
              <a16:creationId xmlns="" xmlns:a16="http://schemas.microsoft.com/office/drawing/2014/main" id="{F8295F8F-ADC1-4D0A-BF8C-8740A913CEA2}"/>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692" name="rect">
          <a:extLst>
            <a:ext uri="{FF2B5EF4-FFF2-40B4-BE49-F238E27FC236}">
              <a16:creationId xmlns="" xmlns:a16="http://schemas.microsoft.com/office/drawing/2014/main" id="{2FBD4BDC-89BE-4489-B70C-3D7C0ABC3561}"/>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693" name="rect">
          <a:extLst>
            <a:ext uri="{FF2B5EF4-FFF2-40B4-BE49-F238E27FC236}">
              <a16:creationId xmlns="" xmlns:a16="http://schemas.microsoft.com/office/drawing/2014/main" id="{4048780A-BC80-4663-936D-D36E195B8C06}"/>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694" name="rect">
          <a:extLst>
            <a:ext uri="{FF2B5EF4-FFF2-40B4-BE49-F238E27FC236}">
              <a16:creationId xmlns="" xmlns:a16="http://schemas.microsoft.com/office/drawing/2014/main" id="{3A97B452-92E8-4F75-9E4A-83147F2761A4}"/>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695" name="rect">
          <a:extLst>
            <a:ext uri="{FF2B5EF4-FFF2-40B4-BE49-F238E27FC236}">
              <a16:creationId xmlns="" xmlns:a16="http://schemas.microsoft.com/office/drawing/2014/main" id="{CAECFF58-5155-4FE1-A921-E3B4494381F1}"/>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696" name="rect">
          <a:extLst>
            <a:ext uri="{FF2B5EF4-FFF2-40B4-BE49-F238E27FC236}">
              <a16:creationId xmlns="" xmlns:a16="http://schemas.microsoft.com/office/drawing/2014/main" id="{3169C24A-FC95-4DA7-BA6B-A572FAC998AF}"/>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697" name="rect">
          <a:extLst>
            <a:ext uri="{FF2B5EF4-FFF2-40B4-BE49-F238E27FC236}">
              <a16:creationId xmlns="" xmlns:a16="http://schemas.microsoft.com/office/drawing/2014/main" id="{3420686F-0331-49BE-9B32-812255FEE2A9}"/>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698" name="rect">
          <a:extLst>
            <a:ext uri="{FF2B5EF4-FFF2-40B4-BE49-F238E27FC236}">
              <a16:creationId xmlns="" xmlns:a16="http://schemas.microsoft.com/office/drawing/2014/main" id="{1F14993D-BC60-4A7A-A4B0-088803508FD3}"/>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699" name="rect">
          <a:extLst>
            <a:ext uri="{FF2B5EF4-FFF2-40B4-BE49-F238E27FC236}">
              <a16:creationId xmlns="" xmlns:a16="http://schemas.microsoft.com/office/drawing/2014/main" id="{F8BD55B5-D8C1-4119-A709-3F23115DE90D}"/>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700" name="rect">
          <a:extLst>
            <a:ext uri="{FF2B5EF4-FFF2-40B4-BE49-F238E27FC236}">
              <a16:creationId xmlns="" xmlns:a16="http://schemas.microsoft.com/office/drawing/2014/main" id="{CF8B61DB-595F-4B82-B89F-57E33F72B761}"/>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701" name="rect">
          <a:extLst>
            <a:ext uri="{FF2B5EF4-FFF2-40B4-BE49-F238E27FC236}">
              <a16:creationId xmlns="" xmlns:a16="http://schemas.microsoft.com/office/drawing/2014/main" id="{55437490-988C-43DD-BF83-1BFFE17190FE}"/>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702" name="rect">
          <a:extLst>
            <a:ext uri="{FF2B5EF4-FFF2-40B4-BE49-F238E27FC236}">
              <a16:creationId xmlns="" xmlns:a16="http://schemas.microsoft.com/office/drawing/2014/main" id="{98553AB3-DECD-4D6A-8E23-CFAC6750E98D}"/>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703" name="rect">
          <a:extLst>
            <a:ext uri="{FF2B5EF4-FFF2-40B4-BE49-F238E27FC236}">
              <a16:creationId xmlns="" xmlns:a16="http://schemas.microsoft.com/office/drawing/2014/main" id="{E9B05135-6B11-456B-8458-8EBE8CA55B24}"/>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704" name="rect">
          <a:extLst>
            <a:ext uri="{FF2B5EF4-FFF2-40B4-BE49-F238E27FC236}">
              <a16:creationId xmlns="" xmlns:a16="http://schemas.microsoft.com/office/drawing/2014/main" id="{3783ACC1-78A5-4535-B0A1-EF9679175D53}"/>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705" name="rect">
          <a:extLst>
            <a:ext uri="{FF2B5EF4-FFF2-40B4-BE49-F238E27FC236}">
              <a16:creationId xmlns="" xmlns:a16="http://schemas.microsoft.com/office/drawing/2014/main" id="{BB1CDF09-D317-4BEE-B550-AB6952478889}"/>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706" name="rect">
          <a:extLst>
            <a:ext uri="{FF2B5EF4-FFF2-40B4-BE49-F238E27FC236}">
              <a16:creationId xmlns="" xmlns:a16="http://schemas.microsoft.com/office/drawing/2014/main" id="{81B8584C-5762-4525-8956-8B412DE4C4C8}"/>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707" name="rect">
          <a:extLst>
            <a:ext uri="{FF2B5EF4-FFF2-40B4-BE49-F238E27FC236}">
              <a16:creationId xmlns="" xmlns:a16="http://schemas.microsoft.com/office/drawing/2014/main" id="{454AE716-DBE0-4764-8B11-BE3D72FB23E8}"/>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708" name="rect">
          <a:extLst>
            <a:ext uri="{FF2B5EF4-FFF2-40B4-BE49-F238E27FC236}">
              <a16:creationId xmlns="" xmlns:a16="http://schemas.microsoft.com/office/drawing/2014/main" id="{49406B95-E18B-4029-89B9-8105E1BB8CFC}"/>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709" name="rect">
          <a:extLst>
            <a:ext uri="{FF2B5EF4-FFF2-40B4-BE49-F238E27FC236}">
              <a16:creationId xmlns="" xmlns:a16="http://schemas.microsoft.com/office/drawing/2014/main" id="{8BF06BDC-8756-40D5-B36D-6515C70657C1}"/>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710" name="rect">
          <a:extLst>
            <a:ext uri="{FF2B5EF4-FFF2-40B4-BE49-F238E27FC236}">
              <a16:creationId xmlns="" xmlns:a16="http://schemas.microsoft.com/office/drawing/2014/main" id="{91AF22F6-CEE8-407A-8E12-47320860C706}"/>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711" name="rect">
          <a:extLst>
            <a:ext uri="{FF2B5EF4-FFF2-40B4-BE49-F238E27FC236}">
              <a16:creationId xmlns="" xmlns:a16="http://schemas.microsoft.com/office/drawing/2014/main" id="{D10FB53C-5931-48CB-A293-19775792F0F5}"/>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712" name="rect">
          <a:extLst>
            <a:ext uri="{FF2B5EF4-FFF2-40B4-BE49-F238E27FC236}">
              <a16:creationId xmlns="" xmlns:a16="http://schemas.microsoft.com/office/drawing/2014/main" id="{F9D7E7A2-3A6B-4AD1-9618-0CCFBEF8A4EF}"/>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713" name="rect">
          <a:extLst>
            <a:ext uri="{FF2B5EF4-FFF2-40B4-BE49-F238E27FC236}">
              <a16:creationId xmlns="" xmlns:a16="http://schemas.microsoft.com/office/drawing/2014/main" id="{F56727F5-8B32-4688-A0F6-68D92C452384}"/>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714" name="rect">
          <a:extLst>
            <a:ext uri="{FF2B5EF4-FFF2-40B4-BE49-F238E27FC236}">
              <a16:creationId xmlns="" xmlns:a16="http://schemas.microsoft.com/office/drawing/2014/main" id="{993C91BD-A562-4008-BB26-52A152272ACA}"/>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715" name="rect">
          <a:extLst>
            <a:ext uri="{FF2B5EF4-FFF2-40B4-BE49-F238E27FC236}">
              <a16:creationId xmlns="" xmlns:a16="http://schemas.microsoft.com/office/drawing/2014/main" id="{5A37F4CE-E084-4415-BE43-52AAFC6FE2F0}"/>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716" name="rect">
          <a:extLst>
            <a:ext uri="{FF2B5EF4-FFF2-40B4-BE49-F238E27FC236}">
              <a16:creationId xmlns="" xmlns:a16="http://schemas.microsoft.com/office/drawing/2014/main" id="{631A14A6-B8AE-413D-97E9-AFA3C4BFB055}"/>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717" name="rect">
          <a:extLst>
            <a:ext uri="{FF2B5EF4-FFF2-40B4-BE49-F238E27FC236}">
              <a16:creationId xmlns="" xmlns:a16="http://schemas.microsoft.com/office/drawing/2014/main" id="{E186E562-CA2B-47BA-A12A-BE08C0CC4686}"/>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718" name="rect">
          <a:extLst>
            <a:ext uri="{FF2B5EF4-FFF2-40B4-BE49-F238E27FC236}">
              <a16:creationId xmlns="" xmlns:a16="http://schemas.microsoft.com/office/drawing/2014/main" id="{D6032A9F-BFC2-4423-B0AF-D7241F82C84D}"/>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719" name="rect">
          <a:extLst>
            <a:ext uri="{FF2B5EF4-FFF2-40B4-BE49-F238E27FC236}">
              <a16:creationId xmlns="" xmlns:a16="http://schemas.microsoft.com/office/drawing/2014/main" id="{0DD01570-8172-43BB-9236-4A0543CCFEB8}"/>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720" name="rect">
          <a:extLst>
            <a:ext uri="{FF2B5EF4-FFF2-40B4-BE49-F238E27FC236}">
              <a16:creationId xmlns="" xmlns:a16="http://schemas.microsoft.com/office/drawing/2014/main" id="{212B1BA3-5317-4136-8F7D-35A36D98355F}"/>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721" name="rect">
          <a:extLst>
            <a:ext uri="{FF2B5EF4-FFF2-40B4-BE49-F238E27FC236}">
              <a16:creationId xmlns="" xmlns:a16="http://schemas.microsoft.com/office/drawing/2014/main" id="{B792D337-B540-4668-B962-D8BF50A070FA}"/>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722" name="rect">
          <a:extLst>
            <a:ext uri="{FF2B5EF4-FFF2-40B4-BE49-F238E27FC236}">
              <a16:creationId xmlns="" xmlns:a16="http://schemas.microsoft.com/office/drawing/2014/main" id="{CB326823-2AF9-4234-8F55-BA2EB9288806}"/>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723" name="rect">
          <a:extLst>
            <a:ext uri="{FF2B5EF4-FFF2-40B4-BE49-F238E27FC236}">
              <a16:creationId xmlns="" xmlns:a16="http://schemas.microsoft.com/office/drawing/2014/main" id="{BC11F457-6CBA-4C43-9A2F-282C34F27DEC}"/>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724" name="rect">
          <a:extLst>
            <a:ext uri="{FF2B5EF4-FFF2-40B4-BE49-F238E27FC236}">
              <a16:creationId xmlns="" xmlns:a16="http://schemas.microsoft.com/office/drawing/2014/main" id="{E9757E17-190E-4324-B279-65154F07C234}"/>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725" name="rect">
          <a:extLst>
            <a:ext uri="{FF2B5EF4-FFF2-40B4-BE49-F238E27FC236}">
              <a16:creationId xmlns="" xmlns:a16="http://schemas.microsoft.com/office/drawing/2014/main" id="{550D8492-31F5-4677-BB1B-38ED7BF37DF0}"/>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726" name="rect">
          <a:extLst>
            <a:ext uri="{FF2B5EF4-FFF2-40B4-BE49-F238E27FC236}">
              <a16:creationId xmlns="" xmlns:a16="http://schemas.microsoft.com/office/drawing/2014/main" id="{A637922C-4039-4CF6-BAB3-49ACC268EC1A}"/>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727" name="rect">
          <a:extLst>
            <a:ext uri="{FF2B5EF4-FFF2-40B4-BE49-F238E27FC236}">
              <a16:creationId xmlns="" xmlns:a16="http://schemas.microsoft.com/office/drawing/2014/main" id="{A8768302-EF82-46EC-A327-9FC54FB8C9CD}"/>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728" name="rect">
          <a:extLst>
            <a:ext uri="{FF2B5EF4-FFF2-40B4-BE49-F238E27FC236}">
              <a16:creationId xmlns="" xmlns:a16="http://schemas.microsoft.com/office/drawing/2014/main" id="{537B6453-2C95-436F-B451-BCE4939E3DB0}"/>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729" name="rect">
          <a:extLst>
            <a:ext uri="{FF2B5EF4-FFF2-40B4-BE49-F238E27FC236}">
              <a16:creationId xmlns="" xmlns:a16="http://schemas.microsoft.com/office/drawing/2014/main" id="{1D21218B-7093-4768-B489-71DD4B6DFEBD}"/>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730" name="rect">
          <a:extLst>
            <a:ext uri="{FF2B5EF4-FFF2-40B4-BE49-F238E27FC236}">
              <a16:creationId xmlns="" xmlns:a16="http://schemas.microsoft.com/office/drawing/2014/main" id="{68BD351C-31A9-4515-B847-96009A417A2E}"/>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731" name="rect">
          <a:extLst>
            <a:ext uri="{FF2B5EF4-FFF2-40B4-BE49-F238E27FC236}">
              <a16:creationId xmlns="" xmlns:a16="http://schemas.microsoft.com/office/drawing/2014/main" id="{0F2DDC89-4C59-4FAF-A92E-27AE847B8D93}"/>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732" name="rect">
          <a:extLst>
            <a:ext uri="{FF2B5EF4-FFF2-40B4-BE49-F238E27FC236}">
              <a16:creationId xmlns="" xmlns:a16="http://schemas.microsoft.com/office/drawing/2014/main" id="{AE5C7C50-4A90-4707-891C-A3BBD094595A}"/>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2</xdr:col>
      <xdr:colOff>2044789</xdr:colOff>
      <xdr:row>969</xdr:row>
      <xdr:rowOff>0</xdr:rowOff>
    </xdr:to>
    <xdr:sp macro="" textlink="">
      <xdr:nvSpPr>
        <xdr:cNvPr id="733" name="rect">
          <a:extLst>
            <a:ext uri="{FF2B5EF4-FFF2-40B4-BE49-F238E27FC236}">
              <a16:creationId xmlns="" xmlns:a16="http://schemas.microsoft.com/office/drawing/2014/main" id="{3ADACD27-7838-4DB0-872E-BAE6C19C0B5B}"/>
            </a:ext>
          </a:extLst>
        </xdr:cNvPr>
        <xdr:cNvSpPr/>
      </xdr:nvSpPr>
      <xdr:spPr>
        <a:xfrm>
          <a:off x="5675763"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49596</xdr:colOff>
      <xdr:row>969</xdr:row>
      <xdr:rowOff>0</xdr:rowOff>
    </xdr:to>
    <xdr:sp macro="" textlink="">
      <xdr:nvSpPr>
        <xdr:cNvPr id="734" name="rect">
          <a:extLst>
            <a:ext uri="{FF2B5EF4-FFF2-40B4-BE49-F238E27FC236}">
              <a16:creationId xmlns="" xmlns:a16="http://schemas.microsoft.com/office/drawing/2014/main" id="{0AE6D0CF-67F5-44F2-867F-64C30BE74489}"/>
            </a:ext>
          </a:extLst>
        </xdr:cNvPr>
        <xdr:cNvSpPr/>
      </xdr:nvSpPr>
      <xdr:spPr>
        <a:xfrm>
          <a:off x="5680257" y="845820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735" name="rect">
          <a:extLst>
            <a:ext uri="{FF2B5EF4-FFF2-40B4-BE49-F238E27FC236}">
              <a16:creationId xmlns="" xmlns:a16="http://schemas.microsoft.com/office/drawing/2014/main" id="{857DC303-A217-4254-8AEB-71167065DF58}"/>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736" name="rect">
          <a:extLst>
            <a:ext uri="{FF2B5EF4-FFF2-40B4-BE49-F238E27FC236}">
              <a16:creationId xmlns="" xmlns:a16="http://schemas.microsoft.com/office/drawing/2014/main" id="{5226EB39-42AA-4E90-8310-1CE7DA873120}"/>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2044789</xdr:colOff>
      <xdr:row>969</xdr:row>
      <xdr:rowOff>0</xdr:rowOff>
    </xdr:to>
    <xdr:sp macro="" textlink="">
      <xdr:nvSpPr>
        <xdr:cNvPr id="737" name="rect">
          <a:extLst>
            <a:ext uri="{FF2B5EF4-FFF2-40B4-BE49-F238E27FC236}">
              <a16:creationId xmlns="" xmlns:a16="http://schemas.microsoft.com/office/drawing/2014/main" id="{0C78B8E8-EC0C-4D44-8A4A-6C16E5B29C35}"/>
            </a:ext>
          </a:extLst>
        </xdr:cNvPr>
        <xdr:cNvSpPr/>
      </xdr:nvSpPr>
      <xdr:spPr>
        <a:xfrm>
          <a:off x="5680257"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50867</xdr:colOff>
      <xdr:row>969</xdr:row>
      <xdr:rowOff>0</xdr:rowOff>
    </xdr:to>
    <xdr:sp macro="" textlink="">
      <xdr:nvSpPr>
        <xdr:cNvPr id="738" name="rect">
          <a:extLst>
            <a:ext uri="{FF2B5EF4-FFF2-40B4-BE49-F238E27FC236}">
              <a16:creationId xmlns="" xmlns:a16="http://schemas.microsoft.com/office/drawing/2014/main" id="{21DBC96B-0A57-4D3B-AD45-5F8331A30EDC}"/>
            </a:ext>
          </a:extLst>
        </xdr:cNvPr>
        <xdr:cNvSpPr/>
      </xdr:nvSpPr>
      <xdr:spPr>
        <a:xfrm>
          <a:off x="5680257" y="845820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739" name="rect">
          <a:extLst>
            <a:ext uri="{FF2B5EF4-FFF2-40B4-BE49-F238E27FC236}">
              <a16:creationId xmlns="" xmlns:a16="http://schemas.microsoft.com/office/drawing/2014/main" id="{114B22DB-0E3C-4F3E-8446-8DF2BEB2F949}"/>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740" name="rect">
          <a:extLst>
            <a:ext uri="{FF2B5EF4-FFF2-40B4-BE49-F238E27FC236}">
              <a16:creationId xmlns="" xmlns:a16="http://schemas.microsoft.com/office/drawing/2014/main" id="{D48D4C31-26E9-40C5-8CDA-24447894537A}"/>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2053777</xdr:colOff>
      <xdr:row>969</xdr:row>
      <xdr:rowOff>0</xdr:rowOff>
    </xdr:to>
    <xdr:sp macro="" textlink="">
      <xdr:nvSpPr>
        <xdr:cNvPr id="741" name="rect">
          <a:extLst>
            <a:ext uri="{FF2B5EF4-FFF2-40B4-BE49-F238E27FC236}">
              <a16:creationId xmlns="" xmlns:a16="http://schemas.microsoft.com/office/drawing/2014/main" id="{10728572-D38C-461E-92A4-16C6E5482C73}"/>
            </a:ext>
          </a:extLst>
        </xdr:cNvPr>
        <xdr:cNvSpPr/>
      </xdr:nvSpPr>
      <xdr:spPr>
        <a:xfrm>
          <a:off x="5680257"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742" name="rect">
          <a:extLst>
            <a:ext uri="{FF2B5EF4-FFF2-40B4-BE49-F238E27FC236}">
              <a16:creationId xmlns="" xmlns:a16="http://schemas.microsoft.com/office/drawing/2014/main" id="{C607124E-5F99-4EC9-88D6-497633BDBC0A}"/>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743" name="rect">
          <a:extLst>
            <a:ext uri="{FF2B5EF4-FFF2-40B4-BE49-F238E27FC236}">
              <a16:creationId xmlns="" xmlns:a16="http://schemas.microsoft.com/office/drawing/2014/main" id="{A2A5FB48-FDA2-4469-84EF-D301C1313BCC}"/>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744" name="rect">
          <a:extLst>
            <a:ext uri="{FF2B5EF4-FFF2-40B4-BE49-F238E27FC236}">
              <a16:creationId xmlns="" xmlns:a16="http://schemas.microsoft.com/office/drawing/2014/main" id="{CFFFEEF2-1E23-40AC-88F9-19C2A25571AB}"/>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745" name="rect">
          <a:extLst>
            <a:ext uri="{FF2B5EF4-FFF2-40B4-BE49-F238E27FC236}">
              <a16:creationId xmlns="" xmlns:a16="http://schemas.microsoft.com/office/drawing/2014/main" id="{4372B401-2E3E-4941-A500-5655AE85B675}"/>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746" name="rect">
          <a:extLst>
            <a:ext uri="{FF2B5EF4-FFF2-40B4-BE49-F238E27FC236}">
              <a16:creationId xmlns="" xmlns:a16="http://schemas.microsoft.com/office/drawing/2014/main" id="{03B5B442-720D-42DF-B112-3EE17361322D}"/>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747" name="rect">
          <a:extLst>
            <a:ext uri="{FF2B5EF4-FFF2-40B4-BE49-F238E27FC236}">
              <a16:creationId xmlns="" xmlns:a16="http://schemas.microsoft.com/office/drawing/2014/main" id="{BDC9577B-B1AE-48C4-A63C-A2CF5DE92EA4}"/>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748" name="rect">
          <a:extLst>
            <a:ext uri="{FF2B5EF4-FFF2-40B4-BE49-F238E27FC236}">
              <a16:creationId xmlns="" xmlns:a16="http://schemas.microsoft.com/office/drawing/2014/main" id="{F0DD6DCF-9F11-45AB-93D2-A69E0E72E157}"/>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2</xdr:col>
      <xdr:colOff>2049283</xdr:colOff>
      <xdr:row>969</xdr:row>
      <xdr:rowOff>0</xdr:rowOff>
    </xdr:to>
    <xdr:sp macro="" textlink="">
      <xdr:nvSpPr>
        <xdr:cNvPr id="749" name="rect">
          <a:extLst>
            <a:ext uri="{FF2B5EF4-FFF2-40B4-BE49-F238E27FC236}">
              <a16:creationId xmlns="" xmlns:a16="http://schemas.microsoft.com/office/drawing/2014/main" id="{E1D57FC1-F878-438D-948B-D0D15D9520E0}"/>
            </a:ext>
          </a:extLst>
        </xdr:cNvPr>
        <xdr:cNvSpPr/>
      </xdr:nvSpPr>
      <xdr:spPr>
        <a:xfrm>
          <a:off x="5680257" y="845820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50867</xdr:colOff>
      <xdr:row>969</xdr:row>
      <xdr:rowOff>0</xdr:rowOff>
    </xdr:to>
    <xdr:sp macro="" textlink="">
      <xdr:nvSpPr>
        <xdr:cNvPr id="750" name="rect">
          <a:extLst>
            <a:ext uri="{FF2B5EF4-FFF2-40B4-BE49-F238E27FC236}">
              <a16:creationId xmlns="" xmlns:a16="http://schemas.microsoft.com/office/drawing/2014/main" id="{A9E7DC35-30C9-414E-8BDA-7B47CCFB8C57}"/>
            </a:ext>
          </a:extLst>
        </xdr:cNvPr>
        <xdr:cNvSpPr/>
      </xdr:nvSpPr>
      <xdr:spPr>
        <a:xfrm>
          <a:off x="5684751" y="845820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751" name="rect">
          <a:extLst>
            <a:ext uri="{FF2B5EF4-FFF2-40B4-BE49-F238E27FC236}">
              <a16:creationId xmlns="" xmlns:a16="http://schemas.microsoft.com/office/drawing/2014/main" id="{76FA9529-EFB0-445A-835E-8E1E1C2B3895}"/>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752" name="rect">
          <a:extLst>
            <a:ext uri="{FF2B5EF4-FFF2-40B4-BE49-F238E27FC236}">
              <a16:creationId xmlns="" xmlns:a16="http://schemas.microsoft.com/office/drawing/2014/main" id="{1949321F-8B34-460F-A3FC-D7FAFC787284}"/>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2049283</xdr:colOff>
      <xdr:row>969</xdr:row>
      <xdr:rowOff>0</xdr:rowOff>
    </xdr:to>
    <xdr:sp macro="" textlink="">
      <xdr:nvSpPr>
        <xdr:cNvPr id="753" name="rect">
          <a:extLst>
            <a:ext uri="{FF2B5EF4-FFF2-40B4-BE49-F238E27FC236}">
              <a16:creationId xmlns="" xmlns:a16="http://schemas.microsoft.com/office/drawing/2014/main" id="{0000C032-262E-46A3-8A92-321E2EE91B62}"/>
            </a:ext>
          </a:extLst>
        </xdr:cNvPr>
        <xdr:cNvSpPr/>
      </xdr:nvSpPr>
      <xdr:spPr>
        <a:xfrm>
          <a:off x="5684751" y="845820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52139</xdr:colOff>
      <xdr:row>969</xdr:row>
      <xdr:rowOff>0</xdr:rowOff>
    </xdr:to>
    <xdr:sp macro="" textlink="">
      <xdr:nvSpPr>
        <xdr:cNvPr id="754" name="rect">
          <a:extLst>
            <a:ext uri="{FF2B5EF4-FFF2-40B4-BE49-F238E27FC236}">
              <a16:creationId xmlns="" xmlns:a16="http://schemas.microsoft.com/office/drawing/2014/main" id="{D5B5DB3F-4A57-4E2A-B3BD-5BDE9A99FCD0}"/>
            </a:ext>
          </a:extLst>
        </xdr:cNvPr>
        <xdr:cNvSpPr/>
      </xdr:nvSpPr>
      <xdr:spPr>
        <a:xfrm>
          <a:off x="5684751" y="845820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755" name="rect">
          <a:extLst>
            <a:ext uri="{FF2B5EF4-FFF2-40B4-BE49-F238E27FC236}">
              <a16:creationId xmlns="" xmlns:a16="http://schemas.microsoft.com/office/drawing/2014/main" id="{40A6E98F-C1B8-4B2B-AD88-B74094ECCFE3}"/>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756" name="rect">
          <a:extLst>
            <a:ext uri="{FF2B5EF4-FFF2-40B4-BE49-F238E27FC236}">
              <a16:creationId xmlns="" xmlns:a16="http://schemas.microsoft.com/office/drawing/2014/main" id="{5C05DBB2-5E13-404F-BA2D-EAE298069590}"/>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2</xdr:col>
      <xdr:colOff>2058271</xdr:colOff>
      <xdr:row>969</xdr:row>
      <xdr:rowOff>0</xdr:rowOff>
    </xdr:to>
    <xdr:sp macro="" textlink="">
      <xdr:nvSpPr>
        <xdr:cNvPr id="757" name="rect">
          <a:extLst>
            <a:ext uri="{FF2B5EF4-FFF2-40B4-BE49-F238E27FC236}">
              <a16:creationId xmlns="" xmlns:a16="http://schemas.microsoft.com/office/drawing/2014/main" id="{6C7F4879-3725-473B-B55D-6C7526590363}"/>
            </a:ext>
          </a:extLst>
        </xdr:cNvPr>
        <xdr:cNvSpPr/>
      </xdr:nvSpPr>
      <xdr:spPr>
        <a:xfrm>
          <a:off x="5684751" y="845820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758" name="rect">
          <a:extLst>
            <a:ext uri="{FF2B5EF4-FFF2-40B4-BE49-F238E27FC236}">
              <a16:creationId xmlns="" xmlns:a16="http://schemas.microsoft.com/office/drawing/2014/main" id="{CD43C62C-692E-461F-BF3A-A13C78E40E8C}"/>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759" name="rect">
          <a:extLst>
            <a:ext uri="{FF2B5EF4-FFF2-40B4-BE49-F238E27FC236}">
              <a16:creationId xmlns="" xmlns:a16="http://schemas.microsoft.com/office/drawing/2014/main" id="{4EA56782-62F4-43E0-9371-AF7992F53B11}"/>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760" name="rect">
          <a:extLst>
            <a:ext uri="{FF2B5EF4-FFF2-40B4-BE49-F238E27FC236}">
              <a16:creationId xmlns="" xmlns:a16="http://schemas.microsoft.com/office/drawing/2014/main" id="{5173F55A-AA00-4A9E-9CF8-67331F7A2C04}"/>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761" name="rect">
          <a:extLst>
            <a:ext uri="{FF2B5EF4-FFF2-40B4-BE49-F238E27FC236}">
              <a16:creationId xmlns="" xmlns:a16="http://schemas.microsoft.com/office/drawing/2014/main" id="{9A871401-89C9-46B8-BB55-1BF02F54C11E}"/>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762" name="rect">
          <a:extLst>
            <a:ext uri="{FF2B5EF4-FFF2-40B4-BE49-F238E27FC236}">
              <a16:creationId xmlns="" xmlns:a16="http://schemas.microsoft.com/office/drawing/2014/main" id="{54C89052-A1C0-4108-A318-03F8E63BF6B6}"/>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763" name="rect">
          <a:extLst>
            <a:ext uri="{FF2B5EF4-FFF2-40B4-BE49-F238E27FC236}">
              <a16:creationId xmlns="" xmlns:a16="http://schemas.microsoft.com/office/drawing/2014/main" id="{FA2829F8-895E-4BA3-8578-B5D337E36586}"/>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764" name="rect">
          <a:extLst>
            <a:ext uri="{FF2B5EF4-FFF2-40B4-BE49-F238E27FC236}">
              <a16:creationId xmlns="" xmlns:a16="http://schemas.microsoft.com/office/drawing/2014/main" id="{993961E7-CA90-48DD-8742-0837FA61DE2E}"/>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765" name="rect">
          <a:extLst>
            <a:ext uri="{FF2B5EF4-FFF2-40B4-BE49-F238E27FC236}">
              <a16:creationId xmlns="" xmlns:a16="http://schemas.microsoft.com/office/drawing/2014/main" id="{4AF7943B-E120-4B39-9A0B-A9CCE5D00005}"/>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766" name="rect">
          <a:extLst>
            <a:ext uri="{FF2B5EF4-FFF2-40B4-BE49-F238E27FC236}">
              <a16:creationId xmlns="" xmlns:a16="http://schemas.microsoft.com/office/drawing/2014/main" id="{E287975C-4334-4C6D-B2B6-79A1456D6F7F}"/>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767" name="rect">
          <a:extLst>
            <a:ext uri="{FF2B5EF4-FFF2-40B4-BE49-F238E27FC236}">
              <a16:creationId xmlns="" xmlns:a16="http://schemas.microsoft.com/office/drawing/2014/main" id="{10131F6C-5387-449E-A91E-50020156F180}"/>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768" name="rect">
          <a:extLst>
            <a:ext uri="{FF2B5EF4-FFF2-40B4-BE49-F238E27FC236}">
              <a16:creationId xmlns="" xmlns:a16="http://schemas.microsoft.com/office/drawing/2014/main" id="{F2A90316-550E-4320-B700-33EE3B84DE4A}"/>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769" name="rect">
          <a:extLst>
            <a:ext uri="{FF2B5EF4-FFF2-40B4-BE49-F238E27FC236}">
              <a16:creationId xmlns="" xmlns:a16="http://schemas.microsoft.com/office/drawing/2014/main" id="{A0C6ECD9-B1F9-413A-8AE2-67319E12BD4B}"/>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770" name="rect">
          <a:extLst>
            <a:ext uri="{FF2B5EF4-FFF2-40B4-BE49-F238E27FC236}">
              <a16:creationId xmlns="" xmlns:a16="http://schemas.microsoft.com/office/drawing/2014/main" id="{361BC781-5566-4FE8-9EE1-E5E68BCB7EE3}"/>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771" name="rect">
          <a:extLst>
            <a:ext uri="{FF2B5EF4-FFF2-40B4-BE49-F238E27FC236}">
              <a16:creationId xmlns="" xmlns:a16="http://schemas.microsoft.com/office/drawing/2014/main" id="{30E9C1D9-9BBC-4140-AC9F-C6B7507613B9}"/>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772" name="rect">
          <a:extLst>
            <a:ext uri="{FF2B5EF4-FFF2-40B4-BE49-F238E27FC236}">
              <a16:creationId xmlns="" xmlns:a16="http://schemas.microsoft.com/office/drawing/2014/main" id="{85ADB6BA-C3B8-4CB3-81A6-CD5A770FB07E}"/>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773" name="rect">
          <a:extLst>
            <a:ext uri="{FF2B5EF4-FFF2-40B4-BE49-F238E27FC236}">
              <a16:creationId xmlns="" xmlns:a16="http://schemas.microsoft.com/office/drawing/2014/main" id="{B12E1C53-0EB5-4C28-9B0D-79FCF591FC44}"/>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774" name="rect">
          <a:extLst>
            <a:ext uri="{FF2B5EF4-FFF2-40B4-BE49-F238E27FC236}">
              <a16:creationId xmlns="" xmlns:a16="http://schemas.microsoft.com/office/drawing/2014/main" id="{59ADDA51-C99E-4BE0-9F88-78D4DA9345B7}"/>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775" name="rect">
          <a:extLst>
            <a:ext uri="{FF2B5EF4-FFF2-40B4-BE49-F238E27FC236}">
              <a16:creationId xmlns="" xmlns:a16="http://schemas.microsoft.com/office/drawing/2014/main" id="{3E20F91F-F988-488D-88A5-44A5938A1C27}"/>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776" name="rect">
          <a:extLst>
            <a:ext uri="{FF2B5EF4-FFF2-40B4-BE49-F238E27FC236}">
              <a16:creationId xmlns="" xmlns:a16="http://schemas.microsoft.com/office/drawing/2014/main" id="{13D522C4-5019-4EE6-9F39-316C6887A90F}"/>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777" name="rect">
          <a:extLst>
            <a:ext uri="{FF2B5EF4-FFF2-40B4-BE49-F238E27FC236}">
              <a16:creationId xmlns="" xmlns:a16="http://schemas.microsoft.com/office/drawing/2014/main" id="{0CFD951C-17E7-44BB-B7A6-E7E2196FCE3C}"/>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778" name="rect">
          <a:extLst>
            <a:ext uri="{FF2B5EF4-FFF2-40B4-BE49-F238E27FC236}">
              <a16:creationId xmlns="" xmlns:a16="http://schemas.microsoft.com/office/drawing/2014/main" id="{C847F6BA-CA4E-438F-A9E6-C266460AD889}"/>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779" name="rect">
          <a:extLst>
            <a:ext uri="{FF2B5EF4-FFF2-40B4-BE49-F238E27FC236}">
              <a16:creationId xmlns="" xmlns:a16="http://schemas.microsoft.com/office/drawing/2014/main" id="{26533374-CA0C-4494-A7CF-FE78D9638F62}"/>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780" name="rect">
          <a:extLst>
            <a:ext uri="{FF2B5EF4-FFF2-40B4-BE49-F238E27FC236}">
              <a16:creationId xmlns="" xmlns:a16="http://schemas.microsoft.com/office/drawing/2014/main" id="{FA674209-09B4-4508-8197-C0720D56121B}"/>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781" name="rect">
          <a:extLst>
            <a:ext uri="{FF2B5EF4-FFF2-40B4-BE49-F238E27FC236}">
              <a16:creationId xmlns="" xmlns:a16="http://schemas.microsoft.com/office/drawing/2014/main" id="{FB32A4F1-B598-458B-80BC-5DCD37B912F5}"/>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782" name="rect">
          <a:extLst>
            <a:ext uri="{FF2B5EF4-FFF2-40B4-BE49-F238E27FC236}">
              <a16:creationId xmlns="" xmlns:a16="http://schemas.microsoft.com/office/drawing/2014/main" id="{2A35ACCD-9534-4F40-8819-526BF680D5A6}"/>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783" name="rect">
          <a:extLst>
            <a:ext uri="{FF2B5EF4-FFF2-40B4-BE49-F238E27FC236}">
              <a16:creationId xmlns="" xmlns:a16="http://schemas.microsoft.com/office/drawing/2014/main" id="{C81C654A-7DFB-4CF2-B7C0-01049FE7C1BD}"/>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784" name="rect">
          <a:extLst>
            <a:ext uri="{FF2B5EF4-FFF2-40B4-BE49-F238E27FC236}">
              <a16:creationId xmlns="" xmlns:a16="http://schemas.microsoft.com/office/drawing/2014/main" id="{768787A0-8648-426C-9D2C-C81BAD240EFB}"/>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785" name="rect">
          <a:extLst>
            <a:ext uri="{FF2B5EF4-FFF2-40B4-BE49-F238E27FC236}">
              <a16:creationId xmlns="" xmlns:a16="http://schemas.microsoft.com/office/drawing/2014/main" id="{00CA6D88-3307-41CC-8CA4-E46C82464349}"/>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786" name="rect">
          <a:extLst>
            <a:ext uri="{FF2B5EF4-FFF2-40B4-BE49-F238E27FC236}">
              <a16:creationId xmlns="" xmlns:a16="http://schemas.microsoft.com/office/drawing/2014/main" id="{17BC0352-02DE-4859-957D-0DC3670BA863}"/>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787" name="rect">
          <a:extLst>
            <a:ext uri="{FF2B5EF4-FFF2-40B4-BE49-F238E27FC236}">
              <a16:creationId xmlns="" xmlns:a16="http://schemas.microsoft.com/office/drawing/2014/main" id="{199ED21A-0C36-4C78-B35E-DB606CBC54E2}"/>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788" name="rect">
          <a:extLst>
            <a:ext uri="{FF2B5EF4-FFF2-40B4-BE49-F238E27FC236}">
              <a16:creationId xmlns="" xmlns:a16="http://schemas.microsoft.com/office/drawing/2014/main" id="{929C9CBD-619F-4672-AD58-A8649F05CD96}"/>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789" name="rect">
          <a:extLst>
            <a:ext uri="{FF2B5EF4-FFF2-40B4-BE49-F238E27FC236}">
              <a16:creationId xmlns="" xmlns:a16="http://schemas.microsoft.com/office/drawing/2014/main" id="{CA69A44D-206D-4CFB-88B4-858B0F8D6165}"/>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790" name="rect">
          <a:extLst>
            <a:ext uri="{FF2B5EF4-FFF2-40B4-BE49-F238E27FC236}">
              <a16:creationId xmlns="" xmlns:a16="http://schemas.microsoft.com/office/drawing/2014/main" id="{CA448595-C99E-4D9E-ABDD-664D1B19221C}"/>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791" name="rect">
          <a:extLst>
            <a:ext uri="{FF2B5EF4-FFF2-40B4-BE49-F238E27FC236}">
              <a16:creationId xmlns="" xmlns:a16="http://schemas.microsoft.com/office/drawing/2014/main" id="{CCCFBE3E-1AD6-42D1-BDF7-E06DE1A5A76F}"/>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792" name="rect">
          <a:extLst>
            <a:ext uri="{FF2B5EF4-FFF2-40B4-BE49-F238E27FC236}">
              <a16:creationId xmlns="" xmlns:a16="http://schemas.microsoft.com/office/drawing/2014/main" id="{1B2D9642-4489-4A23-87BE-3699AB740F30}"/>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793" name="rect">
          <a:extLst>
            <a:ext uri="{FF2B5EF4-FFF2-40B4-BE49-F238E27FC236}">
              <a16:creationId xmlns="" xmlns:a16="http://schemas.microsoft.com/office/drawing/2014/main" id="{24369235-AE4F-4000-AD57-F9766C7F14D8}"/>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794" name="rect">
          <a:extLst>
            <a:ext uri="{FF2B5EF4-FFF2-40B4-BE49-F238E27FC236}">
              <a16:creationId xmlns="" xmlns:a16="http://schemas.microsoft.com/office/drawing/2014/main" id="{9B74398A-2C41-46AA-BA13-99B4CC0F65DC}"/>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795" name="rect">
          <a:extLst>
            <a:ext uri="{FF2B5EF4-FFF2-40B4-BE49-F238E27FC236}">
              <a16:creationId xmlns="" xmlns:a16="http://schemas.microsoft.com/office/drawing/2014/main" id="{5C481E8F-A62E-4A5F-83AD-54EA1139C884}"/>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796" name="rect">
          <a:extLst>
            <a:ext uri="{FF2B5EF4-FFF2-40B4-BE49-F238E27FC236}">
              <a16:creationId xmlns="" xmlns:a16="http://schemas.microsoft.com/office/drawing/2014/main" id="{9AF69D4F-BC76-40D8-8090-5FB5F00A4EAC}"/>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797" name="rect">
          <a:extLst>
            <a:ext uri="{FF2B5EF4-FFF2-40B4-BE49-F238E27FC236}">
              <a16:creationId xmlns="" xmlns:a16="http://schemas.microsoft.com/office/drawing/2014/main" id="{59667467-6114-4365-A3FE-786340FF15EA}"/>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798" name="rect">
          <a:extLst>
            <a:ext uri="{FF2B5EF4-FFF2-40B4-BE49-F238E27FC236}">
              <a16:creationId xmlns="" xmlns:a16="http://schemas.microsoft.com/office/drawing/2014/main" id="{E2CFBA9D-3C37-4551-A8F2-8304721078EE}"/>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799" name="rect">
          <a:extLst>
            <a:ext uri="{FF2B5EF4-FFF2-40B4-BE49-F238E27FC236}">
              <a16:creationId xmlns="" xmlns:a16="http://schemas.microsoft.com/office/drawing/2014/main" id="{6F48B079-945C-402D-AE69-74E5CF9DD0A1}"/>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800" name="rect">
          <a:extLst>
            <a:ext uri="{FF2B5EF4-FFF2-40B4-BE49-F238E27FC236}">
              <a16:creationId xmlns="" xmlns:a16="http://schemas.microsoft.com/office/drawing/2014/main" id="{9A14329C-ADC9-4DE3-961B-2823715DEB82}"/>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801" name="rect">
          <a:extLst>
            <a:ext uri="{FF2B5EF4-FFF2-40B4-BE49-F238E27FC236}">
              <a16:creationId xmlns="" xmlns:a16="http://schemas.microsoft.com/office/drawing/2014/main" id="{3880E0BC-877D-46AC-B3F4-B8742264E225}"/>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802" name="rect">
          <a:extLst>
            <a:ext uri="{FF2B5EF4-FFF2-40B4-BE49-F238E27FC236}">
              <a16:creationId xmlns="" xmlns:a16="http://schemas.microsoft.com/office/drawing/2014/main" id="{5DE4FB2B-4C4B-4A14-A199-C76358D3A9AA}"/>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803" name="rect">
          <a:extLst>
            <a:ext uri="{FF2B5EF4-FFF2-40B4-BE49-F238E27FC236}">
              <a16:creationId xmlns="" xmlns:a16="http://schemas.microsoft.com/office/drawing/2014/main" id="{01EDF9A1-B970-49D2-A6AB-0CF9B570A4B3}"/>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804" name="rect">
          <a:extLst>
            <a:ext uri="{FF2B5EF4-FFF2-40B4-BE49-F238E27FC236}">
              <a16:creationId xmlns="" xmlns:a16="http://schemas.microsoft.com/office/drawing/2014/main" id="{CD2E9687-987B-4F34-B831-BEA076BA616A}"/>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805" name="rect">
          <a:extLst>
            <a:ext uri="{FF2B5EF4-FFF2-40B4-BE49-F238E27FC236}">
              <a16:creationId xmlns="" xmlns:a16="http://schemas.microsoft.com/office/drawing/2014/main" id="{EBD615CC-9942-4C95-B050-58D93EBDB1E0}"/>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806" name="rect">
          <a:extLst>
            <a:ext uri="{FF2B5EF4-FFF2-40B4-BE49-F238E27FC236}">
              <a16:creationId xmlns="" xmlns:a16="http://schemas.microsoft.com/office/drawing/2014/main" id="{4FF185DF-B83E-4376-A973-1C61074973DE}"/>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807" name="rect">
          <a:extLst>
            <a:ext uri="{FF2B5EF4-FFF2-40B4-BE49-F238E27FC236}">
              <a16:creationId xmlns="" xmlns:a16="http://schemas.microsoft.com/office/drawing/2014/main" id="{B9BA30FD-313C-422E-BA94-DF7045581D96}"/>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808" name="rect">
          <a:extLst>
            <a:ext uri="{FF2B5EF4-FFF2-40B4-BE49-F238E27FC236}">
              <a16:creationId xmlns="" xmlns:a16="http://schemas.microsoft.com/office/drawing/2014/main" id="{6CA1C5B1-EF7E-46DF-8B8A-1826B45356BB}"/>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809" name="rect">
          <a:extLst>
            <a:ext uri="{FF2B5EF4-FFF2-40B4-BE49-F238E27FC236}">
              <a16:creationId xmlns="" xmlns:a16="http://schemas.microsoft.com/office/drawing/2014/main" id="{4202FD5B-9D5E-452B-A407-057DB0E5C6A8}"/>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810" name="rect">
          <a:extLst>
            <a:ext uri="{FF2B5EF4-FFF2-40B4-BE49-F238E27FC236}">
              <a16:creationId xmlns="" xmlns:a16="http://schemas.microsoft.com/office/drawing/2014/main" id="{973D912F-AA29-4766-BE09-84F6E3F6DCA8}"/>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811" name="rect">
          <a:extLst>
            <a:ext uri="{FF2B5EF4-FFF2-40B4-BE49-F238E27FC236}">
              <a16:creationId xmlns="" xmlns:a16="http://schemas.microsoft.com/office/drawing/2014/main" id="{8B6C1D15-8998-452A-8B10-A70CF6D8C1B8}"/>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812" name="rect">
          <a:extLst>
            <a:ext uri="{FF2B5EF4-FFF2-40B4-BE49-F238E27FC236}">
              <a16:creationId xmlns="" xmlns:a16="http://schemas.microsoft.com/office/drawing/2014/main" id="{35EA72C7-39EA-441A-AF33-F36394A78A13}"/>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813" name="rect">
          <a:extLst>
            <a:ext uri="{FF2B5EF4-FFF2-40B4-BE49-F238E27FC236}">
              <a16:creationId xmlns="" xmlns:a16="http://schemas.microsoft.com/office/drawing/2014/main" id="{EEB726A3-8B56-469A-AF0B-7051B6577930}"/>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814" name="rect">
          <a:extLst>
            <a:ext uri="{FF2B5EF4-FFF2-40B4-BE49-F238E27FC236}">
              <a16:creationId xmlns="" xmlns:a16="http://schemas.microsoft.com/office/drawing/2014/main" id="{29FA6D1B-D3C6-4250-B101-201836C8EA8A}"/>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815" name="rect">
          <a:extLst>
            <a:ext uri="{FF2B5EF4-FFF2-40B4-BE49-F238E27FC236}">
              <a16:creationId xmlns="" xmlns:a16="http://schemas.microsoft.com/office/drawing/2014/main" id="{08BD193D-5B80-4594-B9B8-80CE0C751896}"/>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816" name="rect">
          <a:extLst>
            <a:ext uri="{FF2B5EF4-FFF2-40B4-BE49-F238E27FC236}">
              <a16:creationId xmlns="" xmlns:a16="http://schemas.microsoft.com/office/drawing/2014/main" id="{7026A514-F43B-4301-99A5-E14C7691DBFA}"/>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817" name="rect">
          <a:extLst>
            <a:ext uri="{FF2B5EF4-FFF2-40B4-BE49-F238E27FC236}">
              <a16:creationId xmlns="" xmlns:a16="http://schemas.microsoft.com/office/drawing/2014/main" id="{08BCB478-036A-453E-90FC-0E0169565CFF}"/>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818" name="rect">
          <a:extLst>
            <a:ext uri="{FF2B5EF4-FFF2-40B4-BE49-F238E27FC236}">
              <a16:creationId xmlns="" xmlns:a16="http://schemas.microsoft.com/office/drawing/2014/main" id="{266F8E38-8CF7-4349-842E-2218CFD9DD18}"/>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819" name="rect">
          <a:extLst>
            <a:ext uri="{FF2B5EF4-FFF2-40B4-BE49-F238E27FC236}">
              <a16:creationId xmlns="" xmlns:a16="http://schemas.microsoft.com/office/drawing/2014/main" id="{0E526BF5-95BF-45A0-87AB-BDBF2FB3FAD5}"/>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820" name="rect">
          <a:extLst>
            <a:ext uri="{FF2B5EF4-FFF2-40B4-BE49-F238E27FC236}">
              <a16:creationId xmlns="" xmlns:a16="http://schemas.microsoft.com/office/drawing/2014/main" id="{10B8C4C1-4883-4B1E-9019-CB3E57DCC666}"/>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821" name="rect">
          <a:extLst>
            <a:ext uri="{FF2B5EF4-FFF2-40B4-BE49-F238E27FC236}">
              <a16:creationId xmlns="" xmlns:a16="http://schemas.microsoft.com/office/drawing/2014/main" id="{019076FF-FB7A-4CAE-9EEB-E638F1697988}"/>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822" name="rect">
          <a:extLst>
            <a:ext uri="{FF2B5EF4-FFF2-40B4-BE49-F238E27FC236}">
              <a16:creationId xmlns="" xmlns:a16="http://schemas.microsoft.com/office/drawing/2014/main" id="{9C736E25-E8F1-4C69-975C-84A3C0478C50}"/>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823" name="rect">
          <a:extLst>
            <a:ext uri="{FF2B5EF4-FFF2-40B4-BE49-F238E27FC236}">
              <a16:creationId xmlns="" xmlns:a16="http://schemas.microsoft.com/office/drawing/2014/main" id="{EBE5D11C-862F-45E2-96B1-60441EDAFD65}"/>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824" name="rect">
          <a:extLst>
            <a:ext uri="{FF2B5EF4-FFF2-40B4-BE49-F238E27FC236}">
              <a16:creationId xmlns="" xmlns:a16="http://schemas.microsoft.com/office/drawing/2014/main" id="{7CBA9FF1-143F-44B5-971A-F2F749336386}"/>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825" name="rect">
          <a:extLst>
            <a:ext uri="{FF2B5EF4-FFF2-40B4-BE49-F238E27FC236}">
              <a16:creationId xmlns="" xmlns:a16="http://schemas.microsoft.com/office/drawing/2014/main" id="{2890444C-47CB-41CC-BCE8-6C3B0E610AB6}"/>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826" name="rect">
          <a:extLst>
            <a:ext uri="{FF2B5EF4-FFF2-40B4-BE49-F238E27FC236}">
              <a16:creationId xmlns="" xmlns:a16="http://schemas.microsoft.com/office/drawing/2014/main" id="{75FF4F20-7852-4D75-B299-2B083414C651}"/>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827" name="rect">
          <a:extLst>
            <a:ext uri="{FF2B5EF4-FFF2-40B4-BE49-F238E27FC236}">
              <a16:creationId xmlns="" xmlns:a16="http://schemas.microsoft.com/office/drawing/2014/main" id="{F8FFDE7F-F1A7-4332-AAAD-F9FDEADBF564}"/>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828" name="rect">
          <a:extLst>
            <a:ext uri="{FF2B5EF4-FFF2-40B4-BE49-F238E27FC236}">
              <a16:creationId xmlns="" xmlns:a16="http://schemas.microsoft.com/office/drawing/2014/main" id="{1B33ABF6-DF5B-4CC4-BB11-BA2C4FFAD4A9}"/>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829" name="rect">
          <a:extLst>
            <a:ext uri="{FF2B5EF4-FFF2-40B4-BE49-F238E27FC236}">
              <a16:creationId xmlns="" xmlns:a16="http://schemas.microsoft.com/office/drawing/2014/main" id="{FEB198EE-7267-47A3-91E2-73F05F40E48B}"/>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830" name="rect">
          <a:extLst>
            <a:ext uri="{FF2B5EF4-FFF2-40B4-BE49-F238E27FC236}">
              <a16:creationId xmlns="" xmlns:a16="http://schemas.microsoft.com/office/drawing/2014/main" id="{CFCF4BE9-D436-4A4D-83C7-2C2046F99883}"/>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831" name="rect">
          <a:extLst>
            <a:ext uri="{FF2B5EF4-FFF2-40B4-BE49-F238E27FC236}">
              <a16:creationId xmlns="" xmlns:a16="http://schemas.microsoft.com/office/drawing/2014/main" id="{061A851F-5BC0-4208-9F62-C939F058DA9E}"/>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832" name="rect">
          <a:extLst>
            <a:ext uri="{FF2B5EF4-FFF2-40B4-BE49-F238E27FC236}">
              <a16:creationId xmlns="" xmlns:a16="http://schemas.microsoft.com/office/drawing/2014/main" id="{C2DD1186-F1FD-456E-B0D4-ACC1B27FB3A6}"/>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833" name="rect">
          <a:extLst>
            <a:ext uri="{FF2B5EF4-FFF2-40B4-BE49-F238E27FC236}">
              <a16:creationId xmlns="" xmlns:a16="http://schemas.microsoft.com/office/drawing/2014/main" id="{5218E70D-7325-4D9B-B496-552FF03BCF3C}"/>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834" name="rect">
          <a:extLst>
            <a:ext uri="{FF2B5EF4-FFF2-40B4-BE49-F238E27FC236}">
              <a16:creationId xmlns="" xmlns:a16="http://schemas.microsoft.com/office/drawing/2014/main" id="{279C1086-37E8-4289-B8C1-C98E2C186D4A}"/>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835" name="rect">
          <a:extLst>
            <a:ext uri="{FF2B5EF4-FFF2-40B4-BE49-F238E27FC236}">
              <a16:creationId xmlns="" xmlns:a16="http://schemas.microsoft.com/office/drawing/2014/main" id="{3703E405-C11C-4222-8E32-E3E1270D8C8C}"/>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836" name="rect">
          <a:extLst>
            <a:ext uri="{FF2B5EF4-FFF2-40B4-BE49-F238E27FC236}">
              <a16:creationId xmlns="" xmlns:a16="http://schemas.microsoft.com/office/drawing/2014/main" id="{6DE4A8A6-EA32-423B-9CB6-9E5F2E104560}"/>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837" name="rect">
          <a:extLst>
            <a:ext uri="{FF2B5EF4-FFF2-40B4-BE49-F238E27FC236}">
              <a16:creationId xmlns="" xmlns:a16="http://schemas.microsoft.com/office/drawing/2014/main" id="{FC6D5C2E-844F-4AB9-9EC8-C3ACEDA84A13}"/>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838" name="rect">
          <a:extLst>
            <a:ext uri="{FF2B5EF4-FFF2-40B4-BE49-F238E27FC236}">
              <a16:creationId xmlns="" xmlns:a16="http://schemas.microsoft.com/office/drawing/2014/main" id="{4D079DB6-98F2-4F01-8477-EA47AE1CC481}"/>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839" name="rect">
          <a:extLst>
            <a:ext uri="{FF2B5EF4-FFF2-40B4-BE49-F238E27FC236}">
              <a16:creationId xmlns="" xmlns:a16="http://schemas.microsoft.com/office/drawing/2014/main" id="{9E013A59-C95F-40DF-8E72-140F4A01D188}"/>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840" name="rect">
          <a:extLst>
            <a:ext uri="{FF2B5EF4-FFF2-40B4-BE49-F238E27FC236}">
              <a16:creationId xmlns="" xmlns:a16="http://schemas.microsoft.com/office/drawing/2014/main" id="{0E0CBE1C-0CA1-4C3F-9BC2-CCCB5C70000E}"/>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841" name="rect">
          <a:extLst>
            <a:ext uri="{FF2B5EF4-FFF2-40B4-BE49-F238E27FC236}">
              <a16:creationId xmlns="" xmlns:a16="http://schemas.microsoft.com/office/drawing/2014/main" id="{95042355-F931-4356-BE6A-D799016F18E3}"/>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842" name="rect">
          <a:extLst>
            <a:ext uri="{FF2B5EF4-FFF2-40B4-BE49-F238E27FC236}">
              <a16:creationId xmlns="" xmlns:a16="http://schemas.microsoft.com/office/drawing/2014/main" id="{8057FCAB-CB2F-486A-A9A9-48336911768D}"/>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843" name="rect">
          <a:extLst>
            <a:ext uri="{FF2B5EF4-FFF2-40B4-BE49-F238E27FC236}">
              <a16:creationId xmlns="" xmlns:a16="http://schemas.microsoft.com/office/drawing/2014/main" id="{D024F8C4-42A9-4B72-ABF4-14A49E0293ED}"/>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844" name="rect">
          <a:extLst>
            <a:ext uri="{FF2B5EF4-FFF2-40B4-BE49-F238E27FC236}">
              <a16:creationId xmlns="" xmlns:a16="http://schemas.microsoft.com/office/drawing/2014/main" id="{701E40FB-232E-4955-9E74-3DB51879B4BF}"/>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845" name="rect">
          <a:extLst>
            <a:ext uri="{FF2B5EF4-FFF2-40B4-BE49-F238E27FC236}">
              <a16:creationId xmlns="" xmlns:a16="http://schemas.microsoft.com/office/drawing/2014/main" id="{EF38F01A-3740-4764-BAF7-A67B3D52E74C}"/>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846" name="rect">
          <a:extLst>
            <a:ext uri="{FF2B5EF4-FFF2-40B4-BE49-F238E27FC236}">
              <a16:creationId xmlns="" xmlns:a16="http://schemas.microsoft.com/office/drawing/2014/main" id="{EDCEA8C2-A443-4EED-9B5F-B1D092273569}"/>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847" name="rect">
          <a:extLst>
            <a:ext uri="{FF2B5EF4-FFF2-40B4-BE49-F238E27FC236}">
              <a16:creationId xmlns="" xmlns:a16="http://schemas.microsoft.com/office/drawing/2014/main" id="{BAB42194-7506-4B0D-89D8-CA98132E1A73}"/>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848" name="rect">
          <a:extLst>
            <a:ext uri="{FF2B5EF4-FFF2-40B4-BE49-F238E27FC236}">
              <a16:creationId xmlns="" xmlns:a16="http://schemas.microsoft.com/office/drawing/2014/main" id="{913B21CC-9855-4787-A0C4-1F39AEF30527}"/>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849" name="rect">
          <a:extLst>
            <a:ext uri="{FF2B5EF4-FFF2-40B4-BE49-F238E27FC236}">
              <a16:creationId xmlns="" xmlns:a16="http://schemas.microsoft.com/office/drawing/2014/main" id="{14A5A641-9357-462C-876A-7D50E94DFEB6}"/>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850" name="rect">
          <a:extLst>
            <a:ext uri="{FF2B5EF4-FFF2-40B4-BE49-F238E27FC236}">
              <a16:creationId xmlns="" xmlns:a16="http://schemas.microsoft.com/office/drawing/2014/main" id="{23EF96CA-07AD-4AF9-B6E2-EE599598B502}"/>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851" name="rect">
          <a:extLst>
            <a:ext uri="{FF2B5EF4-FFF2-40B4-BE49-F238E27FC236}">
              <a16:creationId xmlns="" xmlns:a16="http://schemas.microsoft.com/office/drawing/2014/main" id="{0E618E53-3DBD-420F-A1D6-1410D6E326A4}"/>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852" name="rect">
          <a:extLst>
            <a:ext uri="{FF2B5EF4-FFF2-40B4-BE49-F238E27FC236}">
              <a16:creationId xmlns="" xmlns:a16="http://schemas.microsoft.com/office/drawing/2014/main" id="{00E1D865-011D-4C96-AEC2-D2E1EF7FA7B4}"/>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853" name="rect">
          <a:extLst>
            <a:ext uri="{FF2B5EF4-FFF2-40B4-BE49-F238E27FC236}">
              <a16:creationId xmlns="" xmlns:a16="http://schemas.microsoft.com/office/drawing/2014/main" id="{BE1A8E24-6FB8-407F-860A-6DD6B9DA1C8D}"/>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854" name="rect">
          <a:extLst>
            <a:ext uri="{FF2B5EF4-FFF2-40B4-BE49-F238E27FC236}">
              <a16:creationId xmlns="" xmlns:a16="http://schemas.microsoft.com/office/drawing/2014/main" id="{D42FD1F0-6952-4B4E-A6E1-6A10E1341929}"/>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855" name="rect">
          <a:extLst>
            <a:ext uri="{FF2B5EF4-FFF2-40B4-BE49-F238E27FC236}">
              <a16:creationId xmlns="" xmlns:a16="http://schemas.microsoft.com/office/drawing/2014/main" id="{4ADCB048-22BF-49AF-B855-EF8357D122F6}"/>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49596</xdr:colOff>
      <xdr:row>969</xdr:row>
      <xdr:rowOff>0</xdr:rowOff>
    </xdr:to>
    <xdr:sp macro="" textlink="">
      <xdr:nvSpPr>
        <xdr:cNvPr id="856" name="rect">
          <a:extLst>
            <a:ext uri="{FF2B5EF4-FFF2-40B4-BE49-F238E27FC236}">
              <a16:creationId xmlns="" xmlns:a16="http://schemas.microsoft.com/office/drawing/2014/main" id="{F2580B12-1745-4668-96B7-84A91D0EF515}"/>
            </a:ext>
          </a:extLst>
        </xdr:cNvPr>
        <xdr:cNvSpPr/>
      </xdr:nvSpPr>
      <xdr:spPr>
        <a:xfrm>
          <a:off x="5680257" y="845820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50867</xdr:colOff>
      <xdr:row>969</xdr:row>
      <xdr:rowOff>0</xdr:rowOff>
    </xdr:to>
    <xdr:sp macro="" textlink="">
      <xdr:nvSpPr>
        <xdr:cNvPr id="857" name="rect">
          <a:extLst>
            <a:ext uri="{FF2B5EF4-FFF2-40B4-BE49-F238E27FC236}">
              <a16:creationId xmlns="" xmlns:a16="http://schemas.microsoft.com/office/drawing/2014/main" id="{A83829F9-DE92-4371-A2FF-2099F35E317C}"/>
            </a:ext>
          </a:extLst>
        </xdr:cNvPr>
        <xdr:cNvSpPr/>
      </xdr:nvSpPr>
      <xdr:spPr>
        <a:xfrm>
          <a:off x="5680257" y="845820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858" name="rect">
          <a:extLst>
            <a:ext uri="{FF2B5EF4-FFF2-40B4-BE49-F238E27FC236}">
              <a16:creationId xmlns="" xmlns:a16="http://schemas.microsoft.com/office/drawing/2014/main" id="{686A5B76-3F28-4B9D-B0D6-A7294C3D3860}"/>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859" name="rect">
          <a:extLst>
            <a:ext uri="{FF2B5EF4-FFF2-40B4-BE49-F238E27FC236}">
              <a16:creationId xmlns="" xmlns:a16="http://schemas.microsoft.com/office/drawing/2014/main" id="{8AA12205-E62E-4AD7-BA34-59964EBAB25C}"/>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50867</xdr:colOff>
      <xdr:row>969</xdr:row>
      <xdr:rowOff>0</xdr:rowOff>
    </xdr:to>
    <xdr:sp macro="" textlink="">
      <xdr:nvSpPr>
        <xdr:cNvPr id="860" name="rect">
          <a:extLst>
            <a:ext uri="{FF2B5EF4-FFF2-40B4-BE49-F238E27FC236}">
              <a16:creationId xmlns="" xmlns:a16="http://schemas.microsoft.com/office/drawing/2014/main" id="{D72A5A27-23C7-40CD-99B2-9713B3B7707F}"/>
            </a:ext>
          </a:extLst>
        </xdr:cNvPr>
        <xdr:cNvSpPr/>
      </xdr:nvSpPr>
      <xdr:spPr>
        <a:xfrm>
          <a:off x="5684751" y="845820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52139</xdr:colOff>
      <xdr:row>969</xdr:row>
      <xdr:rowOff>0</xdr:rowOff>
    </xdr:to>
    <xdr:sp macro="" textlink="">
      <xdr:nvSpPr>
        <xdr:cNvPr id="861" name="rect">
          <a:extLst>
            <a:ext uri="{FF2B5EF4-FFF2-40B4-BE49-F238E27FC236}">
              <a16:creationId xmlns="" xmlns:a16="http://schemas.microsoft.com/office/drawing/2014/main" id="{8FBCA0BF-AF4C-4ADB-A012-4962FA93FD92}"/>
            </a:ext>
          </a:extLst>
        </xdr:cNvPr>
        <xdr:cNvSpPr/>
      </xdr:nvSpPr>
      <xdr:spPr>
        <a:xfrm>
          <a:off x="5684751" y="845820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969</xdr:row>
      <xdr:rowOff>0</xdr:rowOff>
    </xdr:from>
    <xdr:to>
      <xdr:col>3</xdr:col>
      <xdr:colOff>47052</xdr:colOff>
      <xdr:row>970</xdr:row>
      <xdr:rowOff>0</xdr:rowOff>
    </xdr:to>
    <xdr:sp macro="" textlink="">
      <xdr:nvSpPr>
        <xdr:cNvPr id="862" name="rect">
          <a:extLst>
            <a:ext uri="{FF2B5EF4-FFF2-40B4-BE49-F238E27FC236}">
              <a16:creationId xmlns="" xmlns:a16="http://schemas.microsoft.com/office/drawing/2014/main" id="{787B122E-DC87-499E-A9A0-F493BA898995}"/>
            </a:ext>
          </a:extLst>
        </xdr:cNvPr>
        <xdr:cNvSpPr/>
      </xdr:nvSpPr>
      <xdr:spPr>
        <a:xfrm>
          <a:off x="5675763" y="890587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969</xdr:row>
      <xdr:rowOff>0</xdr:rowOff>
    </xdr:from>
    <xdr:to>
      <xdr:col>3</xdr:col>
      <xdr:colOff>47052</xdr:colOff>
      <xdr:row>970</xdr:row>
      <xdr:rowOff>0</xdr:rowOff>
    </xdr:to>
    <xdr:sp macro="" textlink="">
      <xdr:nvSpPr>
        <xdr:cNvPr id="863" name="rect">
          <a:extLst>
            <a:ext uri="{FF2B5EF4-FFF2-40B4-BE49-F238E27FC236}">
              <a16:creationId xmlns="" xmlns:a16="http://schemas.microsoft.com/office/drawing/2014/main" id="{E2F41E7A-C1C6-4547-B4D6-F94011B035A8}"/>
            </a:ext>
          </a:extLst>
        </xdr:cNvPr>
        <xdr:cNvSpPr/>
      </xdr:nvSpPr>
      <xdr:spPr>
        <a:xfrm>
          <a:off x="5675763" y="890587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969</xdr:row>
      <xdr:rowOff>0</xdr:rowOff>
    </xdr:from>
    <xdr:to>
      <xdr:col>3</xdr:col>
      <xdr:colOff>49596</xdr:colOff>
      <xdr:row>970</xdr:row>
      <xdr:rowOff>0</xdr:rowOff>
    </xdr:to>
    <xdr:sp macro="" textlink="">
      <xdr:nvSpPr>
        <xdr:cNvPr id="864" name="rect">
          <a:extLst>
            <a:ext uri="{FF2B5EF4-FFF2-40B4-BE49-F238E27FC236}">
              <a16:creationId xmlns="" xmlns:a16="http://schemas.microsoft.com/office/drawing/2014/main" id="{45DBB309-3ADE-4C2F-A1FB-8E618A1D623B}"/>
            </a:ext>
          </a:extLst>
        </xdr:cNvPr>
        <xdr:cNvSpPr/>
      </xdr:nvSpPr>
      <xdr:spPr>
        <a:xfrm>
          <a:off x="5680257" y="890587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969</xdr:row>
      <xdr:rowOff>0</xdr:rowOff>
    </xdr:from>
    <xdr:to>
      <xdr:col>3</xdr:col>
      <xdr:colOff>50867</xdr:colOff>
      <xdr:row>970</xdr:row>
      <xdr:rowOff>0</xdr:rowOff>
    </xdr:to>
    <xdr:sp macro="" textlink="">
      <xdr:nvSpPr>
        <xdr:cNvPr id="865" name="rect">
          <a:extLst>
            <a:ext uri="{FF2B5EF4-FFF2-40B4-BE49-F238E27FC236}">
              <a16:creationId xmlns="" xmlns:a16="http://schemas.microsoft.com/office/drawing/2014/main" id="{C3D8A186-34DB-43D9-85D5-2BAE8131E1C3}"/>
            </a:ext>
          </a:extLst>
        </xdr:cNvPr>
        <xdr:cNvSpPr/>
      </xdr:nvSpPr>
      <xdr:spPr>
        <a:xfrm>
          <a:off x="5680257" y="890587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969</xdr:row>
      <xdr:rowOff>0</xdr:rowOff>
    </xdr:from>
    <xdr:to>
      <xdr:col>3</xdr:col>
      <xdr:colOff>48324</xdr:colOff>
      <xdr:row>970</xdr:row>
      <xdr:rowOff>0</xdr:rowOff>
    </xdr:to>
    <xdr:sp macro="" textlink="">
      <xdr:nvSpPr>
        <xdr:cNvPr id="866" name="rect">
          <a:extLst>
            <a:ext uri="{FF2B5EF4-FFF2-40B4-BE49-F238E27FC236}">
              <a16:creationId xmlns="" xmlns:a16="http://schemas.microsoft.com/office/drawing/2014/main" id="{376CC3E4-69A0-4089-86AE-9BB9251912EC}"/>
            </a:ext>
          </a:extLst>
        </xdr:cNvPr>
        <xdr:cNvSpPr/>
      </xdr:nvSpPr>
      <xdr:spPr>
        <a:xfrm>
          <a:off x="5680257" y="890587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969</xdr:row>
      <xdr:rowOff>0</xdr:rowOff>
    </xdr:from>
    <xdr:to>
      <xdr:col>3</xdr:col>
      <xdr:colOff>48324</xdr:colOff>
      <xdr:row>970</xdr:row>
      <xdr:rowOff>0</xdr:rowOff>
    </xdr:to>
    <xdr:sp macro="" textlink="">
      <xdr:nvSpPr>
        <xdr:cNvPr id="867" name="rect">
          <a:extLst>
            <a:ext uri="{FF2B5EF4-FFF2-40B4-BE49-F238E27FC236}">
              <a16:creationId xmlns="" xmlns:a16="http://schemas.microsoft.com/office/drawing/2014/main" id="{DCA53EDC-1258-410B-9E66-4F0E94A0B980}"/>
            </a:ext>
          </a:extLst>
        </xdr:cNvPr>
        <xdr:cNvSpPr/>
      </xdr:nvSpPr>
      <xdr:spPr>
        <a:xfrm>
          <a:off x="5680257" y="890587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969</xdr:row>
      <xdr:rowOff>0</xdr:rowOff>
    </xdr:from>
    <xdr:to>
      <xdr:col>3</xdr:col>
      <xdr:colOff>50867</xdr:colOff>
      <xdr:row>970</xdr:row>
      <xdr:rowOff>0</xdr:rowOff>
    </xdr:to>
    <xdr:sp macro="" textlink="">
      <xdr:nvSpPr>
        <xdr:cNvPr id="868" name="rect">
          <a:extLst>
            <a:ext uri="{FF2B5EF4-FFF2-40B4-BE49-F238E27FC236}">
              <a16:creationId xmlns="" xmlns:a16="http://schemas.microsoft.com/office/drawing/2014/main" id="{06F5D29A-1D12-4C26-9E22-D022E04DA98C}"/>
            </a:ext>
          </a:extLst>
        </xdr:cNvPr>
        <xdr:cNvSpPr/>
      </xdr:nvSpPr>
      <xdr:spPr>
        <a:xfrm>
          <a:off x="5684751" y="890587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969</xdr:row>
      <xdr:rowOff>0</xdr:rowOff>
    </xdr:from>
    <xdr:to>
      <xdr:col>3</xdr:col>
      <xdr:colOff>52139</xdr:colOff>
      <xdr:row>970</xdr:row>
      <xdr:rowOff>0</xdr:rowOff>
    </xdr:to>
    <xdr:sp macro="" textlink="">
      <xdr:nvSpPr>
        <xdr:cNvPr id="869" name="rect">
          <a:extLst>
            <a:ext uri="{FF2B5EF4-FFF2-40B4-BE49-F238E27FC236}">
              <a16:creationId xmlns="" xmlns:a16="http://schemas.microsoft.com/office/drawing/2014/main" id="{D6D8DFB2-77EB-4B2A-8C18-B7B02718F0F3}"/>
            </a:ext>
          </a:extLst>
        </xdr:cNvPr>
        <xdr:cNvSpPr/>
      </xdr:nvSpPr>
      <xdr:spPr>
        <a:xfrm>
          <a:off x="5684751" y="890587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editAs="oneCell">
    <xdr:from>
      <xdr:col>0</xdr:col>
      <xdr:colOff>2000250</xdr:colOff>
      <xdr:row>967</xdr:row>
      <xdr:rowOff>57150</xdr:rowOff>
    </xdr:from>
    <xdr:to>
      <xdr:col>2</xdr:col>
      <xdr:colOff>1763214</xdr:colOff>
      <xdr:row>969</xdr:row>
      <xdr:rowOff>194621</xdr:rowOff>
    </xdr:to>
    <xdr:sp macro="" textlink="">
      <xdr:nvSpPr>
        <xdr:cNvPr id="870" name="Rectangle 869">
          <a:extLst>
            <a:ext uri="{FF2B5EF4-FFF2-40B4-BE49-F238E27FC236}">
              <a16:creationId xmlns="" xmlns:a16="http://schemas.microsoft.com/office/drawing/2014/main" id="{2BCD9FA8-9A50-4792-AD64-1FB7364EB69E}"/>
            </a:ext>
          </a:extLst>
        </xdr:cNvPr>
        <xdr:cNvSpPr>
          <a:spLocks noChangeArrowheads="1"/>
        </xdr:cNvSpPr>
      </xdr:nvSpPr>
      <xdr:spPr bwMode="auto">
        <a:xfrm>
          <a:off x="504825" y="8067675"/>
          <a:ext cx="5001714" cy="585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1932438</xdr:colOff>
      <xdr:row>967</xdr:row>
      <xdr:rowOff>0</xdr:rowOff>
    </xdr:from>
    <xdr:to>
      <xdr:col>3</xdr:col>
      <xdr:colOff>47052</xdr:colOff>
      <xdr:row>968</xdr:row>
      <xdr:rowOff>0</xdr:rowOff>
    </xdr:to>
    <xdr:sp macro="" textlink="">
      <xdr:nvSpPr>
        <xdr:cNvPr id="871" name="rect">
          <a:extLst>
            <a:ext uri="{FF2B5EF4-FFF2-40B4-BE49-F238E27FC236}">
              <a16:creationId xmlns="" xmlns:a16="http://schemas.microsoft.com/office/drawing/2014/main" id="{72D0AA46-012F-4E4C-8DEB-535B466CE00B}"/>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872" name="rect">
          <a:extLst>
            <a:ext uri="{FF2B5EF4-FFF2-40B4-BE49-F238E27FC236}">
              <a16:creationId xmlns="" xmlns:a16="http://schemas.microsoft.com/office/drawing/2014/main" id="{F6C73718-5EF5-43FE-A5F0-4F8D3CB784BD}"/>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873" name="rect">
          <a:extLst>
            <a:ext uri="{FF2B5EF4-FFF2-40B4-BE49-F238E27FC236}">
              <a16:creationId xmlns="" xmlns:a16="http://schemas.microsoft.com/office/drawing/2014/main" id="{3D6E831A-8053-4C82-9252-AA0833826A06}"/>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874" name="rect">
          <a:extLst>
            <a:ext uri="{FF2B5EF4-FFF2-40B4-BE49-F238E27FC236}">
              <a16:creationId xmlns="" xmlns:a16="http://schemas.microsoft.com/office/drawing/2014/main" id="{2BD497F8-12F6-4931-B5E0-88C309D9B470}"/>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875" name="rect">
          <a:extLst>
            <a:ext uri="{FF2B5EF4-FFF2-40B4-BE49-F238E27FC236}">
              <a16:creationId xmlns="" xmlns:a16="http://schemas.microsoft.com/office/drawing/2014/main" id="{A339D309-A71D-4B77-90A5-03C4FF92A53A}"/>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876" name="rect">
          <a:extLst>
            <a:ext uri="{FF2B5EF4-FFF2-40B4-BE49-F238E27FC236}">
              <a16:creationId xmlns="" xmlns:a16="http://schemas.microsoft.com/office/drawing/2014/main" id="{9FF79ACD-47D0-4CDD-849F-250AC58EBF40}"/>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877" name="rect">
          <a:extLst>
            <a:ext uri="{FF2B5EF4-FFF2-40B4-BE49-F238E27FC236}">
              <a16:creationId xmlns="" xmlns:a16="http://schemas.microsoft.com/office/drawing/2014/main" id="{88D8666A-AA4A-4C7E-990B-1CF2B40A50FE}"/>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2</xdr:col>
      <xdr:colOff>2044789</xdr:colOff>
      <xdr:row>968</xdr:row>
      <xdr:rowOff>0</xdr:rowOff>
    </xdr:to>
    <xdr:sp macro="" textlink="">
      <xdr:nvSpPr>
        <xdr:cNvPr id="878" name="rect">
          <a:extLst>
            <a:ext uri="{FF2B5EF4-FFF2-40B4-BE49-F238E27FC236}">
              <a16:creationId xmlns="" xmlns:a16="http://schemas.microsoft.com/office/drawing/2014/main" id="{7D5FFAD8-3714-4B9A-8EAD-AAD00524AEF4}"/>
            </a:ext>
          </a:extLst>
        </xdr:cNvPr>
        <xdr:cNvSpPr/>
      </xdr:nvSpPr>
      <xdr:spPr>
        <a:xfrm>
          <a:off x="5675763"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879" name="rect">
          <a:extLst>
            <a:ext uri="{FF2B5EF4-FFF2-40B4-BE49-F238E27FC236}">
              <a16:creationId xmlns="" xmlns:a16="http://schemas.microsoft.com/office/drawing/2014/main" id="{EF3F2691-157F-4CEA-AAAB-6C027F8C852E}"/>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880" name="rect">
          <a:extLst>
            <a:ext uri="{FF2B5EF4-FFF2-40B4-BE49-F238E27FC236}">
              <a16:creationId xmlns="" xmlns:a16="http://schemas.microsoft.com/office/drawing/2014/main" id="{88CAC4AC-E314-4377-94BF-F4A316C5E584}"/>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881" name="rect">
          <a:extLst>
            <a:ext uri="{FF2B5EF4-FFF2-40B4-BE49-F238E27FC236}">
              <a16:creationId xmlns="" xmlns:a16="http://schemas.microsoft.com/office/drawing/2014/main" id="{BA36A3B9-56F2-4174-A9D4-D152FF5304B9}"/>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2044789</xdr:colOff>
      <xdr:row>968</xdr:row>
      <xdr:rowOff>0</xdr:rowOff>
    </xdr:to>
    <xdr:sp macro="" textlink="">
      <xdr:nvSpPr>
        <xdr:cNvPr id="882" name="rect">
          <a:extLst>
            <a:ext uri="{FF2B5EF4-FFF2-40B4-BE49-F238E27FC236}">
              <a16:creationId xmlns="" xmlns:a16="http://schemas.microsoft.com/office/drawing/2014/main" id="{8A4DEAA5-70C4-4A5D-8880-979EF9DFB7A4}"/>
            </a:ext>
          </a:extLst>
        </xdr:cNvPr>
        <xdr:cNvSpPr/>
      </xdr:nvSpPr>
      <xdr:spPr>
        <a:xfrm>
          <a:off x="5680257"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883" name="rect">
          <a:extLst>
            <a:ext uri="{FF2B5EF4-FFF2-40B4-BE49-F238E27FC236}">
              <a16:creationId xmlns="" xmlns:a16="http://schemas.microsoft.com/office/drawing/2014/main" id="{A64FB9A0-183A-47C7-A844-D028624CEA10}"/>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884" name="rect">
          <a:extLst>
            <a:ext uri="{FF2B5EF4-FFF2-40B4-BE49-F238E27FC236}">
              <a16:creationId xmlns="" xmlns:a16="http://schemas.microsoft.com/office/drawing/2014/main" id="{3B96677D-8FFC-421D-A650-039DA97F0A85}"/>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885" name="rect">
          <a:extLst>
            <a:ext uri="{FF2B5EF4-FFF2-40B4-BE49-F238E27FC236}">
              <a16:creationId xmlns="" xmlns:a16="http://schemas.microsoft.com/office/drawing/2014/main" id="{3F9E959B-801C-4E4C-B269-6607FFAE8012}"/>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2053777</xdr:colOff>
      <xdr:row>968</xdr:row>
      <xdr:rowOff>0</xdr:rowOff>
    </xdr:to>
    <xdr:sp macro="" textlink="">
      <xdr:nvSpPr>
        <xdr:cNvPr id="886" name="rect">
          <a:extLst>
            <a:ext uri="{FF2B5EF4-FFF2-40B4-BE49-F238E27FC236}">
              <a16:creationId xmlns="" xmlns:a16="http://schemas.microsoft.com/office/drawing/2014/main" id="{A340D2B4-BFCD-4AF4-9567-DE5757CAE0E7}"/>
            </a:ext>
          </a:extLst>
        </xdr:cNvPr>
        <xdr:cNvSpPr/>
      </xdr:nvSpPr>
      <xdr:spPr>
        <a:xfrm>
          <a:off x="5680257"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887" name="rect">
          <a:extLst>
            <a:ext uri="{FF2B5EF4-FFF2-40B4-BE49-F238E27FC236}">
              <a16:creationId xmlns="" xmlns:a16="http://schemas.microsoft.com/office/drawing/2014/main" id="{B339F1AB-7893-4046-B9A3-B598E3617177}"/>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888" name="rect">
          <a:extLst>
            <a:ext uri="{FF2B5EF4-FFF2-40B4-BE49-F238E27FC236}">
              <a16:creationId xmlns="" xmlns:a16="http://schemas.microsoft.com/office/drawing/2014/main" id="{CE1591E7-9FC3-46B2-8EED-465682330F2C}"/>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889" name="rect">
          <a:extLst>
            <a:ext uri="{FF2B5EF4-FFF2-40B4-BE49-F238E27FC236}">
              <a16:creationId xmlns="" xmlns:a16="http://schemas.microsoft.com/office/drawing/2014/main" id="{7745B28A-1B8C-40B4-9059-094F8D08D063}"/>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890" name="rect">
          <a:extLst>
            <a:ext uri="{FF2B5EF4-FFF2-40B4-BE49-F238E27FC236}">
              <a16:creationId xmlns="" xmlns:a16="http://schemas.microsoft.com/office/drawing/2014/main" id="{EDEA19F7-21CF-4197-89C1-5475664D8BFB}"/>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891" name="rect">
          <a:extLst>
            <a:ext uri="{FF2B5EF4-FFF2-40B4-BE49-F238E27FC236}">
              <a16:creationId xmlns="" xmlns:a16="http://schemas.microsoft.com/office/drawing/2014/main" id="{CD170C42-CB8A-4EA6-918F-37DE21D9AC92}"/>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892" name="rect">
          <a:extLst>
            <a:ext uri="{FF2B5EF4-FFF2-40B4-BE49-F238E27FC236}">
              <a16:creationId xmlns="" xmlns:a16="http://schemas.microsoft.com/office/drawing/2014/main" id="{6B44E513-E691-42F4-AD28-BFF48C4C9F3E}"/>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893" name="rect">
          <a:extLst>
            <a:ext uri="{FF2B5EF4-FFF2-40B4-BE49-F238E27FC236}">
              <a16:creationId xmlns="" xmlns:a16="http://schemas.microsoft.com/office/drawing/2014/main" id="{2C4B22AB-DEBB-49ED-A71F-0AC228445FFB}"/>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2</xdr:col>
      <xdr:colOff>2049283</xdr:colOff>
      <xdr:row>968</xdr:row>
      <xdr:rowOff>0</xdr:rowOff>
    </xdr:to>
    <xdr:sp macro="" textlink="">
      <xdr:nvSpPr>
        <xdr:cNvPr id="894" name="rect">
          <a:extLst>
            <a:ext uri="{FF2B5EF4-FFF2-40B4-BE49-F238E27FC236}">
              <a16:creationId xmlns="" xmlns:a16="http://schemas.microsoft.com/office/drawing/2014/main" id="{D151667E-445C-4B39-A0E9-FF067450E51D}"/>
            </a:ext>
          </a:extLst>
        </xdr:cNvPr>
        <xdr:cNvSpPr/>
      </xdr:nvSpPr>
      <xdr:spPr>
        <a:xfrm>
          <a:off x="5680257" y="8010525"/>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895" name="rect">
          <a:extLst>
            <a:ext uri="{FF2B5EF4-FFF2-40B4-BE49-F238E27FC236}">
              <a16:creationId xmlns="" xmlns:a16="http://schemas.microsoft.com/office/drawing/2014/main" id="{C9A05072-48E1-4C8D-ACA1-6502E664E5DD}"/>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896" name="rect">
          <a:extLst>
            <a:ext uri="{FF2B5EF4-FFF2-40B4-BE49-F238E27FC236}">
              <a16:creationId xmlns="" xmlns:a16="http://schemas.microsoft.com/office/drawing/2014/main" id="{5530C047-BBDB-426A-96B5-A4BED66A0D28}"/>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897" name="rect">
          <a:extLst>
            <a:ext uri="{FF2B5EF4-FFF2-40B4-BE49-F238E27FC236}">
              <a16:creationId xmlns="" xmlns:a16="http://schemas.microsoft.com/office/drawing/2014/main" id="{43DA0B0A-E5E5-497F-AC59-A5D4DB2B7992}"/>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2049283</xdr:colOff>
      <xdr:row>968</xdr:row>
      <xdr:rowOff>0</xdr:rowOff>
    </xdr:to>
    <xdr:sp macro="" textlink="">
      <xdr:nvSpPr>
        <xdr:cNvPr id="898" name="rect">
          <a:extLst>
            <a:ext uri="{FF2B5EF4-FFF2-40B4-BE49-F238E27FC236}">
              <a16:creationId xmlns="" xmlns:a16="http://schemas.microsoft.com/office/drawing/2014/main" id="{DB31DCE8-743B-4AAF-B1D3-A2B3FE5E1727}"/>
            </a:ext>
          </a:extLst>
        </xdr:cNvPr>
        <xdr:cNvSpPr/>
      </xdr:nvSpPr>
      <xdr:spPr>
        <a:xfrm>
          <a:off x="5684751" y="8010525"/>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899" name="rect">
          <a:extLst>
            <a:ext uri="{FF2B5EF4-FFF2-40B4-BE49-F238E27FC236}">
              <a16:creationId xmlns="" xmlns:a16="http://schemas.microsoft.com/office/drawing/2014/main" id="{60E1CB63-01E8-4697-9662-1E14D43282E9}"/>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900" name="rect">
          <a:extLst>
            <a:ext uri="{FF2B5EF4-FFF2-40B4-BE49-F238E27FC236}">
              <a16:creationId xmlns="" xmlns:a16="http://schemas.microsoft.com/office/drawing/2014/main" id="{8B4EA79A-8CD0-4BC1-A136-5CA8CC4765EC}"/>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901" name="rect">
          <a:extLst>
            <a:ext uri="{FF2B5EF4-FFF2-40B4-BE49-F238E27FC236}">
              <a16:creationId xmlns="" xmlns:a16="http://schemas.microsoft.com/office/drawing/2014/main" id="{255FFC8E-A07F-4A62-B450-F2275AB33F75}"/>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2</xdr:col>
      <xdr:colOff>2058271</xdr:colOff>
      <xdr:row>968</xdr:row>
      <xdr:rowOff>0</xdr:rowOff>
    </xdr:to>
    <xdr:sp macro="" textlink="">
      <xdr:nvSpPr>
        <xdr:cNvPr id="902" name="rect">
          <a:extLst>
            <a:ext uri="{FF2B5EF4-FFF2-40B4-BE49-F238E27FC236}">
              <a16:creationId xmlns="" xmlns:a16="http://schemas.microsoft.com/office/drawing/2014/main" id="{3ACDA42E-FF43-4782-834C-BC504FFF17EB}"/>
            </a:ext>
          </a:extLst>
        </xdr:cNvPr>
        <xdr:cNvSpPr/>
      </xdr:nvSpPr>
      <xdr:spPr>
        <a:xfrm>
          <a:off x="5684751" y="8010525"/>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903" name="rect">
          <a:extLst>
            <a:ext uri="{FF2B5EF4-FFF2-40B4-BE49-F238E27FC236}">
              <a16:creationId xmlns="" xmlns:a16="http://schemas.microsoft.com/office/drawing/2014/main" id="{A57B10F1-C5D0-4E51-B6F4-DDE5D23EAAEE}"/>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904" name="rect">
          <a:extLst>
            <a:ext uri="{FF2B5EF4-FFF2-40B4-BE49-F238E27FC236}">
              <a16:creationId xmlns="" xmlns:a16="http://schemas.microsoft.com/office/drawing/2014/main" id="{0275C475-02E9-47B9-8C24-6785B8D6D961}"/>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905" name="rect">
          <a:extLst>
            <a:ext uri="{FF2B5EF4-FFF2-40B4-BE49-F238E27FC236}">
              <a16:creationId xmlns="" xmlns:a16="http://schemas.microsoft.com/office/drawing/2014/main" id="{E0FEA807-5CBB-4283-A285-CED691538BE4}"/>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906" name="rect">
          <a:extLst>
            <a:ext uri="{FF2B5EF4-FFF2-40B4-BE49-F238E27FC236}">
              <a16:creationId xmlns="" xmlns:a16="http://schemas.microsoft.com/office/drawing/2014/main" id="{A48D0F05-654D-4C0E-9F40-EF36B59B1ADF}"/>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907" name="rect">
          <a:extLst>
            <a:ext uri="{FF2B5EF4-FFF2-40B4-BE49-F238E27FC236}">
              <a16:creationId xmlns="" xmlns:a16="http://schemas.microsoft.com/office/drawing/2014/main" id="{B9C96DAE-5B8D-46F3-A4BB-60FEE40D2A63}"/>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908" name="rect">
          <a:extLst>
            <a:ext uri="{FF2B5EF4-FFF2-40B4-BE49-F238E27FC236}">
              <a16:creationId xmlns="" xmlns:a16="http://schemas.microsoft.com/office/drawing/2014/main" id="{9A9C0796-2BEE-4B44-BB0F-A0BB002555CB}"/>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909" name="rect">
          <a:extLst>
            <a:ext uri="{FF2B5EF4-FFF2-40B4-BE49-F238E27FC236}">
              <a16:creationId xmlns="" xmlns:a16="http://schemas.microsoft.com/office/drawing/2014/main" id="{3824B0ED-288F-42F9-A9AA-B20C5FECBD41}"/>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910" name="rect">
          <a:extLst>
            <a:ext uri="{FF2B5EF4-FFF2-40B4-BE49-F238E27FC236}">
              <a16:creationId xmlns="" xmlns:a16="http://schemas.microsoft.com/office/drawing/2014/main" id="{0C9D69A5-F179-4C9A-A22A-5ACA709AFE13}"/>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911" name="rect">
          <a:extLst>
            <a:ext uri="{FF2B5EF4-FFF2-40B4-BE49-F238E27FC236}">
              <a16:creationId xmlns="" xmlns:a16="http://schemas.microsoft.com/office/drawing/2014/main" id="{225DA3DA-C3D5-4347-9FF3-D6A005556D10}"/>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912" name="rect">
          <a:extLst>
            <a:ext uri="{FF2B5EF4-FFF2-40B4-BE49-F238E27FC236}">
              <a16:creationId xmlns="" xmlns:a16="http://schemas.microsoft.com/office/drawing/2014/main" id="{AECF39B2-BF5D-4A2E-9FA0-2B885F69EE97}"/>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913" name="rect">
          <a:extLst>
            <a:ext uri="{FF2B5EF4-FFF2-40B4-BE49-F238E27FC236}">
              <a16:creationId xmlns="" xmlns:a16="http://schemas.microsoft.com/office/drawing/2014/main" id="{12271C1D-3F24-4D53-89F4-9E76618B3826}"/>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914" name="rect">
          <a:extLst>
            <a:ext uri="{FF2B5EF4-FFF2-40B4-BE49-F238E27FC236}">
              <a16:creationId xmlns="" xmlns:a16="http://schemas.microsoft.com/office/drawing/2014/main" id="{09EFEAEC-5543-4492-A3CA-4D825F136952}"/>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915" name="rect">
          <a:extLst>
            <a:ext uri="{FF2B5EF4-FFF2-40B4-BE49-F238E27FC236}">
              <a16:creationId xmlns="" xmlns:a16="http://schemas.microsoft.com/office/drawing/2014/main" id="{6E87D106-38FD-4DDC-BDEB-85556A34F48D}"/>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916" name="rect">
          <a:extLst>
            <a:ext uri="{FF2B5EF4-FFF2-40B4-BE49-F238E27FC236}">
              <a16:creationId xmlns="" xmlns:a16="http://schemas.microsoft.com/office/drawing/2014/main" id="{12E52E64-243A-470E-AAF5-F5BB2C151B90}"/>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917" name="rect">
          <a:extLst>
            <a:ext uri="{FF2B5EF4-FFF2-40B4-BE49-F238E27FC236}">
              <a16:creationId xmlns="" xmlns:a16="http://schemas.microsoft.com/office/drawing/2014/main" id="{C23C3381-73EC-4679-BA8B-2653B0ADA67B}"/>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918" name="rect">
          <a:extLst>
            <a:ext uri="{FF2B5EF4-FFF2-40B4-BE49-F238E27FC236}">
              <a16:creationId xmlns="" xmlns:a16="http://schemas.microsoft.com/office/drawing/2014/main" id="{C51BA157-CC8E-40E7-830F-514536744A1F}"/>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919" name="rect">
          <a:extLst>
            <a:ext uri="{FF2B5EF4-FFF2-40B4-BE49-F238E27FC236}">
              <a16:creationId xmlns="" xmlns:a16="http://schemas.microsoft.com/office/drawing/2014/main" id="{6B509A53-2993-4A1F-8B9B-760895021353}"/>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920" name="rect">
          <a:extLst>
            <a:ext uri="{FF2B5EF4-FFF2-40B4-BE49-F238E27FC236}">
              <a16:creationId xmlns="" xmlns:a16="http://schemas.microsoft.com/office/drawing/2014/main" id="{EA669DED-1018-422A-AC4F-F81A687B9FE8}"/>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921" name="rect">
          <a:extLst>
            <a:ext uri="{FF2B5EF4-FFF2-40B4-BE49-F238E27FC236}">
              <a16:creationId xmlns="" xmlns:a16="http://schemas.microsoft.com/office/drawing/2014/main" id="{25CF10CD-2B51-482D-950A-49640CE728F1}"/>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922" name="rect">
          <a:extLst>
            <a:ext uri="{FF2B5EF4-FFF2-40B4-BE49-F238E27FC236}">
              <a16:creationId xmlns="" xmlns:a16="http://schemas.microsoft.com/office/drawing/2014/main" id="{13222C52-DFF6-408C-94E7-81BC8784A1BF}"/>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923" name="rect">
          <a:extLst>
            <a:ext uri="{FF2B5EF4-FFF2-40B4-BE49-F238E27FC236}">
              <a16:creationId xmlns="" xmlns:a16="http://schemas.microsoft.com/office/drawing/2014/main" id="{2308BD24-15DA-4DDD-AC60-48D37FA1FA05}"/>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924" name="rect">
          <a:extLst>
            <a:ext uri="{FF2B5EF4-FFF2-40B4-BE49-F238E27FC236}">
              <a16:creationId xmlns="" xmlns:a16="http://schemas.microsoft.com/office/drawing/2014/main" id="{08779A08-5DEF-4BFA-AE64-9558347A69B8}"/>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925" name="rect">
          <a:extLst>
            <a:ext uri="{FF2B5EF4-FFF2-40B4-BE49-F238E27FC236}">
              <a16:creationId xmlns="" xmlns:a16="http://schemas.microsoft.com/office/drawing/2014/main" id="{FAF1A400-8C08-4281-BCFF-745210BF0907}"/>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926" name="rect">
          <a:extLst>
            <a:ext uri="{FF2B5EF4-FFF2-40B4-BE49-F238E27FC236}">
              <a16:creationId xmlns="" xmlns:a16="http://schemas.microsoft.com/office/drawing/2014/main" id="{80901773-05F1-4ECF-8757-B1ED55AE22F6}"/>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927" name="rect">
          <a:extLst>
            <a:ext uri="{FF2B5EF4-FFF2-40B4-BE49-F238E27FC236}">
              <a16:creationId xmlns="" xmlns:a16="http://schemas.microsoft.com/office/drawing/2014/main" id="{5F9AC152-2463-48A0-B9BC-A63B4BD52AB6}"/>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928" name="rect">
          <a:extLst>
            <a:ext uri="{FF2B5EF4-FFF2-40B4-BE49-F238E27FC236}">
              <a16:creationId xmlns="" xmlns:a16="http://schemas.microsoft.com/office/drawing/2014/main" id="{E27628A7-5829-403E-AD6B-89B61AACD18F}"/>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929" name="rect">
          <a:extLst>
            <a:ext uri="{FF2B5EF4-FFF2-40B4-BE49-F238E27FC236}">
              <a16:creationId xmlns="" xmlns:a16="http://schemas.microsoft.com/office/drawing/2014/main" id="{6CC97260-C331-4ACB-88D1-A08536FCDE33}"/>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930" name="rect">
          <a:extLst>
            <a:ext uri="{FF2B5EF4-FFF2-40B4-BE49-F238E27FC236}">
              <a16:creationId xmlns="" xmlns:a16="http://schemas.microsoft.com/office/drawing/2014/main" id="{F5CA5C0B-BEA5-417A-AE81-51B19FEE48EE}"/>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931" name="rect">
          <a:extLst>
            <a:ext uri="{FF2B5EF4-FFF2-40B4-BE49-F238E27FC236}">
              <a16:creationId xmlns="" xmlns:a16="http://schemas.microsoft.com/office/drawing/2014/main" id="{C2AD5329-F827-4244-838F-E8264CEDE1CD}"/>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932" name="rect">
          <a:extLst>
            <a:ext uri="{FF2B5EF4-FFF2-40B4-BE49-F238E27FC236}">
              <a16:creationId xmlns="" xmlns:a16="http://schemas.microsoft.com/office/drawing/2014/main" id="{4A626C34-CB45-4C87-8AD0-3ECC0C837F6F}"/>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933" name="rect">
          <a:extLst>
            <a:ext uri="{FF2B5EF4-FFF2-40B4-BE49-F238E27FC236}">
              <a16:creationId xmlns="" xmlns:a16="http://schemas.microsoft.com/office/drawing/2014/main" id="{7B7E2068-C319-41E8-97B3-2FE5193DB87A}"/>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934" name="rect">
          <a:extLst>
            <a:ext uri="{FF2B5EF4-FFF2-40B4-BE49-F238E27FC236}">
              <a16:creationId xmlns="" xmlns:a16="http://schemas.microsoft.com/office/drawing/2014/main" id="{23026CEC-0513-44BB-B626-9EE991189C8A}"/>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935" name="rect">
          <a:extLst>
            <a:ext uri="{FF2B5EF4-FFF2-40B4-BE49-F238E27FC236}">
              <a16:creationId xmlns="" xmlns:a16="http://schemas.microsoft.com/office/drawing/2014/main" id="{CA761D07-1E94-4227-BC43-DCD18F651425}"/>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936" name="rect">
          <a:extLst>
            <a:ext uri="{FF2B5EF4-FFF2-40B4-BE49-F238E27FC236}">
              <a16:creationId xmlns="" xmlns:a16="http://schemas.microsoft.com/office/drawing/2014/main" id="{D8314468-22B6-4178-994D-5938AA487046}"/>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49596</xdr:colOff>
      <xdr:row>969</xdr:row>
      <xdr:rowOff>0</xdr:rowOff>
    </xdr:to>
    <xdr:sp macro="" textlink="">
      <xdr:nvSpPr>
        <xdr:cNvPr id="937" name="rect">
          <a:extLst>
            <a:ext uri="{FF2B5EF4-FFF2-40B4-BE49-F238E27FC236}">
              <a16:creationId xmlns="" xmlns:a16="http://schemas.microsoft.com/office/drawing/2014/main" id="{D0C35DAE-32A1-4A3F-8DF5-6E95CE2713CE}"/>
            </a:ext>
          </a:extLst>
        </xdr:cNvPr>
        <xdr:cNvSpPr/>
      </xdr:nvSpPr>
      <xdr:spPr>
        <a:xfrm>
          <a:off x="5680257" y="845820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50867</xdr:colOff>
      <xdr:row>969</xdr:row>
      <xdr:rowOff>0</xdr:rowOff>
    </xdr:to>
    <xdr:sp macro="" textlink="">
      <xdr:nvSpPr>
        <xdr:cNvPr id="938" name="rect">
          <a:extLst>
            <a:ext uri="{FF2B5EF4-FFF2-40B4-BE49-F238E27FC236}">
              <a16:creationId xmlns="" xmlns:a16="http://schemas.microsoft.com/office/drawing/2014/main" id="{8F94863B-6DB8-4290-B53A-48AF82A9F6D7}"/>
            </a:ext>
          </a:extLst>
        </xdr:cNvPr>
        <xdr:cNvSpPr/>
      </xdr:nvSpPr>
      <xdr:spPr>
        <a:xfrm>
          <a:off x="5680257" y="845820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939" name="rect">
          <a:extLst>
            <a:ext uri="{FF2B5EF4-FFF2-40B4-BE49-F238E27FC236}">
              <a16:creationId xmlns="" xmlns:a16="http://schemas.microsoft.com/office/drawing/2014/main" id="{89E8191C-0C29-4804-BD0A-EE520AE66199}"/>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940" name="rect">
          <a:extLst>
            <a:ext uri="{FF2B5EF4-FFF2-40B4-BE49-F238E27FC236}">
              <a16:creationId xmlns="" xmlns:a16="http://schemas.microsoft.com/office/drawing/2014/main" id="{F4A4A778-13CE-4160-BCC7-E3BC79519BB0}"/>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50867</xdr:colOff>
      <xdr:row>969</xdr:row>
      <xdr:rowOff>0</xdr:rowOff>
    </xdr:to>
    <xdr:sp macro="" textlink="">
      <xdr:nvSpPr>
        <xdr:cNvPr id="941" name="rect">
          <a:extLst>
            <a:ext uri="{FF2B5EF4-FFF2-40B4-BE49-F238E27FC236}">
              <a16:creationId xmlns="" xmlns:a16="http://schemas.microsoft.com/office/drawing/2014/main" id="{541729D1-BBBD-409F-A025-D96687FB1CF4}"/>
            </a:ext>
          </a:extLst>
        </xdr:cNvPr>
        <xdr:cNvSpPr/>
      </xdr:nvSpPr>
      <xdr:spPr>
        <a:xfrm>
          <a:off x="5684751" y="845820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52139</xdr:colOff>
      <xdr:row>969</xdr:row>
      <xdr:rowOff>0</xdr:rowOff>
    </xdr:to>
    <xdr:sp macro="" textlink="">
      <xdr:nvSpPr>
        <xdr:cNvPr id="942" name="rect">
          <a:extLst>
            <a:ext uri="{FF2B5EF4-FFF2-40B4-BE49-F238E27FC236}">
              <a16:creationId xmlns="" xmlns:a16="http://schemas.microsoft.com/office/drawing/2014/main" id="{87EAAF8C-4D9C-4B04-8019-43EEA4A868D6}"/>
            </a:ext>
          </a:extLst>
        </xdr:cNvPr>
        <xdr:cNvSpPr/>
      </xdr:nvSpPr>
      <xdr:spPr>
        <a:xfrm>
          <a:off x="5684751" y="845820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969</xdr:row>
      <xdr:rowOff>0</xdr:rowOff>
    </xdr:from>
    <xdr:to>
      <xdr:col>3</xdr:col>
      <xdr:colOff>47052</xdr:colOff>
      <xdr:row>970</xdr:row>
      <xdr:rowOff>0</xdr:rowOff>
    </xdr:to>
    <xdr:sp macro="" textlink="">
      <xdr:nvSpPr>
        <xdr:cNvPr id="943" name="rect">
          <a:extLst>
            <a:ext uri="{FF2B5EF4-FFF2-40B4-BE49-F238E27FC236}">
              <a16:creationId xmlns="" xmlns:a16="http://schemas.microsoft.com/office/drawing/2014/main" id="{1955A677-B2A3-47F3-948C-3647D8FF3EAC}"/>
            </a:ext>
          </a:extLst>
        </xdr:cNvPr>
        <xdr:cNvSpPr/>
      </xdr:nvSpPr>
      <xdr:spPr>
        <a:xfrm>
          <a:off x="5675763" y="890587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969</xdr:row>
      <xdr:rowOff>0</xdr:rowOff>
    </xdr:from>
    <xdr:to>
      <xdr:col>3</xdr:col>
      <xdr:colOff>47052</xdr:colOff>
      <xdr:row>970</xdr:row>
      <xdr:rowOff>0</xdr:rowOff>
    </xdr:to>
    <xdr:sp macro="" textlink="">
      <xdr:nvSpPr>
        <xdr:cNvPr id="944" name="rect">
          <a:extLst>
            <a:ext uri="{FF2B5EF4-FFF2-40B4-BE49-F238E27FC236}">
              <a16:creationId xmlns="" xmlns:a16="http://schemas.microsoft.com/office/drawing/2014/main" id="{B65A82CB-9A39-4FE3-9CD4-536F0B52412D}"/>
            </a:ext>
          </a:extLst>
        </xdr:cNvPr>
        <xdr:cNvSpPr/>
      </xdr:nvSpPr>
      <xdr:spPr>
        <a:xfrm>
          <a:off x="5675763" y="890587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969</xdr:row>
      <xdr:rowOff>0</xdr:rowOff>
    </xdr:from>
    <xdr:to>
      <xdr:col>3</xdr:col>
      <xdr:colOff>49596</xdr:colOff>
      <xdr:row>970</xdr:row>
      <xdr:rowOff>0</xdr:rowOff>
    </xdr:to>
    <xdr:sp macro="" textlink="">
      <xdr:nvSpPr>
        <xdr:cNvPr id="945" name="rect">
          <a:extLst>
            <a:ext uri="{FF2B5EF4-FFF2-40B4-BE49-F238E27FC236}">
              <a16:creationId xmlns="" xmlns:a16="http://schemas.microsoft.com/office/drawing/2014/main" id="{9C2B8D75-39E8-4DF0-A608-86779568897C}"/>
            </a:ext>
          </a:extLst>
        </xdr:cNvPr>
        <xdr:cNvSpPr/>
      </xdr:nvSpPr>
      <xdr:spPr>
        <a:xfrm>
          <a:off x="5680257" y="890587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969</xdr:row>
      <xdr:rowOff>0</xdr:rowOff>
    </xdr:from>
    <xdr:to>
      <xdr:col>3</xdr:col>
      <xdr:colOff>50867</xdr:colOff>
      <xdr:row>970</xdr:row>
      <xdr:rowOff>0</xdr:rowOff>
    </xdr:to>
    <xdr:sp macro="" textlink="">
      <xdr:nvSpPr>
        <xdr:cNvPr id="946" name="rect">
          <a:extLst>
            <a:ext uri="{FF2B5EF4-FFF2-40B4-BE49-F238E27FC236}">
              <a16:creationId xmlns="" xmlns:a16="http://schemas.microsoft.com/office/drawing/2014/main" id="{05619692-D2C9-40DE-BFEA-310DFC89832A}"/>
            </a:ext>
          </a:extLst>
        </xdr:cNvPr>
        <xdr:cNvSpPr/>
      </xdr:nvSpPr>
      <xdr:spPr>
        <a:xfrm>
          <a:off x="5680257" y="890587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969</xdr:row>
      <xdr:rowOff>0</xdr:rowOff>
    </xdr:from>
    <xdr:to>
      <xdr:col>3</xdr:col>
      <xdr:colOff>48324</xdr:colOff>
      <xdr:row>970</xdr:row>
      <xdr:rowOff>0</xdr:rowOff>
    </xdr:to>
    <xdr:sp macro="" textlink="">
      <xdr:nvSpPr>
        <xdr:cNvPr id="947" name="rect">
          <a:extLst>
            <a:ext uri="{FF2B5EF4-FFF2-40B4-BE49-F238E27FC236}">
              <a16:creationId xmlns="" xmlns:a16="http://schemas.microsoft.com/office/drawing/2014/main" id="{087C65AE-9983-47C6-A9A2-5EE5162CCBFB}"/>
            </a:ext>
          </a:extLst>
        </xdr:cNvPr>
        <xdr:cNvSpPr/>
      </xdr:nvSpPr>
      <xdr:spPr>
        <a:xfrm>
          <a:off x="5680257" y="890587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969</xdr:row>
      <xdr:rowOff>0</xdr:rowOff>
    </xdr:from>
    <xdr:to>
      <xdr:col>3</xdr:col>
      <xdr:colOff>48324</xdr:colOff>
      <xdr:row>970</xdr:row>
      <xdr:rowOff>0</xdr:rowOff>
    </xdr:to>
    <xdr:sp macro="" textlink="">
      <xdr:nvSpPr>
        <xdr:cNvPr id="948" name="rect">
          <a:extLst>
            <a:ext uri="{FF2B5EF4-FFF2-40B4-BE49-F238E27FC236}">
              <a16:creationId xmlns="" xmlns:a16="http://schemas.microsoft.com/office/drawing/2014/main" id="{443509CC-A8D1-4DAD-AB0C-EE29A2C78DA2}"/>
            </a:ext>
          </a:extLst>
        </xdr:cNvPr>
        <xdr:cNvSpPr/>
      </xdr:nvSpPr>
      <xdr:spPr>
        <a:xfrm>
          <a:off x="5680257" y="890587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969</xdr:row>
      <xdr:rowOff>0</xdr:rowOff>
    </xdr:from>
    <xdr:to>
      <xdr:col>3</xdr:col>
      <xdr:colOff>50867</xdr:colOff>
      <xdr:row>970</xdr:row>
      <xdr:rowOff>0</xdr:rowOff>
    </xdr:to>
    <xdr:sp macro="" textlink="">
      <xdr:nvSpPr>
        <xdr:cNvPr id="949" name="rect">
          <a:extLst>
            <a:ext uri="{FF2B5EF4-FFF2-40B4-BE49-F238E27FC236}">
              <a16:creationId xmlns="" xmlns:a16="http://schemas.microsoft.com/office/drawing/2014/main" id="{C471A056-EF6D-4777-A0F6-175B793753BB}"/>
            </a:ext>
          </a:extLst>
        </xdr:cNvPr>
        <xdr:cNvSpPr/>
      </xdr:nvSpPr>
      <xdr:spPr>
        <a:xfrm>
          <a:off x="5684751" y="890587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969</xdr:row>
      <xdr:rowOff>0</xdr:rowOff>
    </xdr:from>
    <xdr:to>
      <xdr:col>3</xdr:col>
      <xdr:colOff>52139</xdr:colOff>
      <xdr:row>970</xdr:row>
      <xdr:rowOff>0</xdr:rowOff>
    </xdr:to>
    <xdr:sp macro="" textlink="">
      <xdr:nvSpPr>
        <xdr:cNvPr id="950" name="rect">
          <a:extLst>
            <a:ext uri="{FF2B5EF4-FFF2-40B4-BE49-F238E27FC236}">
              <a16:creationId xmlns="" xmlns:a16="http://schemas.microsoft.com/office/drawing/2014/main" id="{CA11C4A5-7861-4314-AA54-7CEAB07EA676}"/>
            </a:ext>
          </a:extLst>
        </xdr:cNvPr>
        <xdr:cNvSpPr/>
      </xdr:nvSpPr>
      <xdr:spPr>
        <a:xfrm>
          <a:off x="5684751" y="890587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951" name="rect">
          <a:extLst>
            <a:ext uri="{FF2B5EF4-FFF2-40B4-BE49-F238E27FC236}">
              <a16:creationId xmlns="" xmlns:a16="http://schemas.microsoft.com/office/drawing/2014/main" id="{A63081DB-182C-4B5C-B7D2-8829B3E257AB}"/>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952" name="rect">
          <a:extLst>
            <a:ext uri="{FF2B5EF4-FFF2-40B4-BE49-F238E27FC236}">
              <a16:creationId xmlns="" xmlns:a16="http://schemas.microsoft.com/office/drawing/2014/main" id="{1234CCD9-CBFD-4FE1-94A9-A055BD1BC33C}"/>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953" name="rect">
          <a:extLst>
            <a:ext uri="{FF2B5EF4-FFF2-40B4-BE49-F238E27FC236}">
              <a16:creationId xmlns="" xmlns:a16="http://schemas.microsoft.com/office/drawing/2014/main" id="{13B0889C-B003-4064-81E5-744DDD3AAE15}"/>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954" name="rect">
          <a:extLst>
            <a:ext uri="{FF2B5EF4-FFF2-40B4-BE49-F238E27FC236}">
              <a16:creationId xmlns="" xmlns:a16="http://schemas.microsoft.com/office/drawing/2014/main" id="{7B981BCD-E137-4DC1-8DA9-2F6D53A50F36}"/>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955" name="rect">
          <a:extLst>
            <a:ext uri="{FF2B5EF4-FFF2-40B4-BE49-F238E27FC236}">
              <a16:creationId xmlns="" xmlns:a16="http://schemas.microsoft.com/office/drawing/2014/main" id="{B50ABE82-6096-4F76-A8AE-E176CF995477}"/>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956" name="rect">
          <a:extLst>
            <a:ext uri="{FF2B5EF4-FFF2-40B4-BE49-F238E27FC236}">
              <a16:creationId xmlns="" xmlns:a16="http://schemas.microsoft.com/office/drawing/2014/main" id="{16D3ACE9-0BCB-49F2-977B-57610FF66FAE}"/>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957" name="rect">
          <a:extLst>
            <a:ext uri="{FF2B5EF4-FFF2-40B4-BE49-F238E27FC236}">
              <a16:creationId xmlns="" xmlns:a16="http://schemas.microsoft.com/office/drawing/2014/main" id="{B0011B58-4871-477B-BF1C-8BC4DE23F78F}"/>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2</xdr:col>
      <xdr:colOff>2044789</xdr:colOff>
      <xdr:row>967</xdr:row>
      <xdr:rowOff>0</xdr:rowOff>
    </xdr:to>
    <xdr:sp macro="" textlink="">
      <xdr:nvSpPr>
        <xdr:cNvPr id="958" name="rect">
          <a:extLst>
            <a:ext uri="{FF2B5EF4-FFF2-40B4-BE49-F238E27FC236}">
              <a16:creationId xmlns="" xmlns:a16="http://schemas.microsoft.com/office/drawing/2014/main" id="{919D243F-C8C3-4957-B901-6A7B82C233F3}"/>
            </a:ext>
          </a:extLst>
        </xdr:cNvPr>
        <xdr:cNvSpPr/>
      </xdr:nvSpPr>
      <xdr:spPr>
        <a:xfrm>
          <a:off x="5675763"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959" name="rect">
          <a:extLst>
            <a:ext uri="{FF2B5EF4-FFF2-40B4-BE49-F238E27FC236}">
              <a16:creationId xmlns="" xmlns:a16="http://schemas.microsoft.com/office/drawing/2014/main" id="{D278CBAC-D702-4F3C-84EB-E8DD4C600B05}"/>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960" name="rect">
          <a:extLst>
            <a:ext uri="{FF2B5EF4-FFF2-40B4-BE49-F238E27FC236}">
              <a16:creationId xmlns="" xmlns:a16="http://schemas.microsoft.com/office/drawing/2014/main" id="{BA64FD9D-A59E-475B-AC7B-6CFEBCF75EBC}"/>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961" name="rect">
          <a:extLst>
            <a:ext uri="{FF2B5EF4-FFF2-40B4-BE49-F238E27FC236}">
              <a16:creationId xmlns="" xmlns:a16="http://schemas.microsoft.com/office/drawing/2014/main" id="{7DE825E3-9CF3-4F74-96F1-0A4BA7DC3CC8}"/>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2044789</xdr:colOff>
      <xdr:row>967</xdr:row>
      <xdr:rowOff>0</xdr:rowOff>
    </xdr:to>
    <xdr:sp macro="" textlink="">
      <xdr:nvSpPr>
        <xdr:cNvPr id="962" name="rect">
          <a:extLst>
            <a:ext uri="{FF2B5EF4-FFF2-40B4-BE49-F238E27FC236}">
              <a16:creationId xmlns="" xmlns:a16="http://schemas.microsoft.com/office/drawing/2014/main" id="{F0C53E62-42EA-47BA-BDAF-114D14C846CB}"/>
            </a:ext>
          </a:extLst>
        </xdr:cNvPr>
        <xdr:cNvSpPr/>
      </xdr:nvSpPr>
      <xdr:spPr>
        <a:xfrm>
          <a:off x="5680257"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963" name="rect">
          <a:extLst>
            <a:ext uri="{FF2B5EF4-FFF2-40B4-BE49-F238E27FC236}">
              <a16:creationId xmlns="" xmlns:a16="http://schemas.microsoft.com/office/drawing/2014/main" id="{231E4271-BA8C-4BDB-A2F3-01CA797F934E}"/>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964" name="rect">
          <a:extLst>
            <a:ext uri="{FF2B5EF4-FFF2-40B4-BE49-F238E27FC236}">
              <a16:creationId xmlns="" xmlns:a16="http://schemas.microsoft.com/office/drawing/2014/main" id="{9C9CCE51-0D3F-4E7C-A635-324A78D8FD77}"/>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965" name="rect">
          <a:extLst>
            <a:ext uri="{FF2B5EF4-FFF2-40B4-BE49-F238E27FC236}">
              <a16:creationId xmlns="" xmlns:a16="http://schemas.microsoft.com/office/drawing/2014/main" id="{003DC922-8718-4D85-AAC3-B8C64EA13BBD}"/>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2053777</xdr:colOff>
      <xdr:row>967</xdr:row>
      <xdr:rowOff>0</xdr:rowOff>
    </xdr:to>
    <xdr:sp macro="" textlink="">
      <xdr:nvSpPr>
        <xdr:cNvPr id="966" name="rect">
          <a:extLst>
            <a:ext uri="{FF2B5EF4-FFF2-40B4-BE49-F238E27FC236}">
              <a16:creationId xmlns="" xmlns:a16="http://schemas.microsoft.com/office/drawing/2014/main" id="{D2832086-DC90-4104-9A04-7614B0FEEA4B}"/>
            </a:ext>
          </a:extLst>
        </xdr:cNvPr>
        <xdr:cNvSpPr/>
      </xdr:nvSpPr>
      <xdr:spPr>
        <a:xfrm>
          <a:off x="5680257"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967" name="rect">
          <a:extLst>
            <a:ext uri="{FF2B5EF4-FFF2-40B4-BE49-F238E27FC236}">
              <a16:creationId xmlns="" xmlns:a16="http://schemas.microsoft.com/office/drawing/2014/main" id="{E512EFF0-F126-4AF8-9D04-0877036FFFF4}"/>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968" name="rect">
          <a:extLst>
            <a:ext uri="{FF2B5EF4-FFF2-40B4-BE49-F238E27FC236}">
              <a16:creationId xmlns="" xmlns:a16="http://schemas.microsoft.com/office/drawing/2014/main" id="{165B34CC-415F-434F-A4BE-2892BC9DAC2A}"/>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969" name="rect">
          <a:extLst>
            <a:ext uri="{FF2B5EF4-FFF2-40B4-BE49-F238E27FC236}">
              <a16:creationId xmlns="" xmlns:a16="http://schemas.microsoft.com/office/drawing/2014/main" id="{C2DDFE40-0E81-4324-A5CB-F9B4D2C79B5F}"/>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970" name="rect">
          <a:extLst>
            <a:ext uri="{FF2B5EF4-FFF2-40B4-BE49-F238E27FC236}">
              <a16:creationId xmlns="" xmlns:a16="http://schemas.microsoft.com/office/drawing/2014/main" id="{D6630AFA-907C-4BDD-8267-1E85A4F19719}"/>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971" name="rect">
          <a:extLst>
            <a:ext uri="{FF2B5EF4-FFF2-40B4-BE49-F238E27FC236}">
              <a16:creationId xmlns="" xmlns:a16="http://schemas.microsoft.com/office/drawing/2014/main" id="{F5AC05CB-1DC6-472D-A554-A52D28EC0873}"/>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972" name="rect">
          <a:extLst>
            <a:ext uri="{FF2B5EF4-FFF2-40B4-BE49-F238E27FC236}">
              <a16:creationId xmlns="" xmlns:a16="http://schemas.microsoft.com/office/drawing/2014/main" id="{98E5FA63-89BF-4607-9384-8BF4336E2168}"/>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973" name="rect">
          <a:extLst>
            <a:ext uri="{FF2B5EF4-FFF2-40B4-BE49-F238E27FC236}">
              <a16:creationId xmlns="" xmlns:a16="http://schemas.microsoft.com/office/drawing/2014/main" id="{6D779976-3875-472F-84C3-ECC7555DB2A9}"/>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2</xdr:col>
      <xdr:colOff>2049283</xdr:colOff>
      <xdr:row>967</xdr:row>
      <xdr:rowOff>0</xdr:rowOff>
    </xdr:to>
    <xdr:sp macro="" textlink="">
      <xdr:nvSpPr>
        <xdr:cNvPr id="974" name="rect">
          <a:extLst>
            <a:ext uri="{FF2B5EF4-FFF2-40B4-BE49-F238E27FC236}">
              <a16:creationId xmlns="" xmlns:a16="http://schemas.microsoft.com/office/drawing/2014/main" id="{4C8E9B64-CD30-499F-8D31-209A1708DAA9}"/>
            </a:ext>
          </a:extLst>
        </xdr:cNvPr>
        <xdr:cNvSpPr/>
      </xdr:nvSpPr>
      <xdr:spPr>
        <a:xfrm>
          <a:off x="5680257" y="7562850"/>
          <a:ext cx="112351"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975" name="rect">
          <a:extLst>
            <a:ext uri="{FF2B5EF4-FFF2-40B4-BE49-F238E27FC236}">
              <a16:creationId xmlns="" xmlns:a16="http://schemas.microsoft.com/office/drawing/2014/main" id="{F8E5F3E8-07BB-442A-AFEB-2D8781B62B8C}"/>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976" name="rect">
          <a:extLst>
            <a:ext uri="{FF2B5EF4-FFF2-40B4-BE49-F238E27FC236}">
              <a16:creationId xmlns="" xmlns:a16="http://schemas.microsoft.com/office/drawing/2014/main" id="{E20CBEF5-8D87-499C-BD6D-727886FA3EEF}"/>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977" name="rect">
          <a:extLst>
            <a:ext uri="{FF2B5EF4-FFF2-40B4-BE49-F238E27FC236}">
              <a16:creationId xmlns="" xmlns:a16="http://schemas.microsoft.com/office/drawing/2014/main" id="{84E4D5AC-0BBB-4E9C-8BBF-EE98260B3BF0}"/>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2049283</xdr:colOff>
      <xdr:row>967</xdr:row>
      <xdr:rowOff>0</xdr:rowOff>
    </xdr:to>
    <xdr:sp macro="" textlink="">
      <xdr:nvSpPr>
        <xdr:cNvPr id="978" name="rect">
          <a:extLst>
            <a:ext uri="{FF2B5EF4-FFF2-40B4-BE49-F238E27FC236}">
              <a16:creationId xmlns="" xmlns:a16="http://schemas.microsoft.com/office/drawing/2014/main" id="{F7E40DB7-90EB-4E0F-BA78-C521567A1A08}"/>
            </a:ext>
          </a:extLst>
        </xdr:cNvPr>
        <xdr:cNvSpPr/>
      </xdr:nvSpPr>
      <xdr:spPr>
        <a:xfrm>
          <a:off x="5684751" y="7562850"/>
          <a:ext cx="10785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979" name="rect">
          <a:extLst>
            <a:ext uri="{FF2B5EF4-FFF2-40B4-BE49-F238E27FC236}">
              <a16:creationId xmlns="" xmlns:a16="http://schemas.microsoft.com/office/drawing/2014/main" id="{9532AF8B-8C3B-4916-800A-2688AE7928E1}"/>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980" name="rect">
          <a:extLst>
            <a:ext uri="{FF2B5EF4-FFF2-40B4-BE49-F238E27FC236}">
              <a16:creationId xmlns="" xmlns:a16="http://schemas.microsoft.com/office/drawing/2014/main" id="{032E7763-22E8-4AF4-81A8-B6A3A6780357}"/>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981" name="rect">
          <a:extLst>
            <a:ext uri="{FF2B5EF4-FFF2-40B4-BE49-F238E27FC236}">
              <a16:creationId xmlns="" xmlns:a16="http://schemas.microsoft.com/office/drawing/2014/main" id="{877C0A37-4A1F-4F66-B654-BB7CBB31674A}"/>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2</xdr:col>
      <xdr:colOff>2058271</xdr:colOff>
      <xdr:row>967</xdr:row>
      <xdr:rowOff>0</xdr:rowOff>
    </xdr:to>
    <xdr:sp macro="" textlink="">
      <xdr:nvSpPr>
        <xdr:cNvPr id="982" name="rect">
          <a:extLst>
            <a:ext uri="{FF2B5EF4-FFF2-40B4-BE49-F238E27FC236}">
              <a16:creationId xmlns="" xmlns:a16="http://schemas.microsoft.com/office/drawing/2014/main" id="{A58ED5B9-79F0-4628-BFF1-7ED809B07C13}"/>
            </a:ext>
          </a:extLst>
        </xdr:cNvPr>
        <xdr:cNvSpPr/>
      </xdr:nvSpPr>
      <xdr:spPr>
        <a:xfrm>
          <a:off x="5684751" y="7562850"/>
          <a:ext cx="116845"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983" name="rect">
          <a:extLst>
            <a:ext uri="{FF2B5EF4-FFF2-40B4-BE49-F238E27FC236}">
              <a16:creationId xmlns="" xmlns:a16="http://schemas.microsoft.com/office/drawing/2014/main" id="{36A5EDDD-4768-4B35-BF09-74EA05D5E90A}"/>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984" name="rect">
          <a:extLst>
            <a:ext uri="{FF2B5EF4-FFF2-40B4-BE49-F238E27FC236}">
              <a16:creationId xmlns="" xmlns:a16="http://schemas.microsoft.com/office/drawing/2014/main" id="{8FA12079-7010-4B35-A265-95500E957F36}"/>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985" name="rect">
          <a:extLst>
            <a:ext uri="{FF2B5EF4-FFF2-40B4-BE49-F238E27FC236}">
              <a16:creationId xmlns="" xmlns:a16="http://schemas.microsoft.com/office/drawing/2014/main" id="{8B488885-B13A-48D5-AE37-BFAC6D8A64E5}"/>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986" name="rect">
          <a:extLst>
            <a:ext uri="{FF2B5EF4-FFF2-40B4-BE49-F238E27FC236}">
              <a16:creationId xmlns="" xmlns:a16="http://schemas.microsoft.com/office/drawing/2014/main" id="{2E85664E-4DFD-45CC-B48C-EB4D0EF1B628}"/>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987" name="rect">
          <a:extLst>
            <a:ext uri="{FF2B5EF4-FFF2-40B4-BE49-F238E27FC236}">
              <a16:creationId xmlns="" xmlns:a16="http://schemas.microsoft.com/office/drawing/2014/main" id="{CCE78FA5-3CD6-4E12-BCEE-EC7D8B739B8C}"/>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988" name="rect">
          <a:extLst>
            <a:ext uri="{FF2B5EF4-FFF2-40B4-BE49-F238E27FC236}">
              <a16:creationId xmlns="" xmlns:a16="http://schemas.microsoft.com/office/drawing/2014/main" id="{A7B4BEC9-A390-4A2A-AF69-8C9407C988D0}"/>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989" name="rect">
          <a:extLst>
            <a:ext uri="{FF2B5EF4-FFF2-40B4-BE49-F238E27FC236}">
              <a16:creationId xmlns="" xmlns:a16="http://schemas.microsoft.com/office/drawing/2014/main" id="{AAF91C6B-5CDF-4716-981E-F596DDE450F5}"/>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990" name="rect">
          <a:extLst>
            <a:ext uri="{FF2B5EF4-FFF2-40B4-BE49-F238E27FC236}">
              <a16:creationId xmlns="" xmlns:a16="http://schemas.microsoft.com/office/drawing/2014/main" id="{DB952CAA-7678-4A90-8E69-8EFA0615EF10}"/>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991" name="rect">
          <a:extLst>
            <a:ext uri="{FF2B5EF4-FFF2-40B4-BE49-F238E27FC236}">
              <a16:creationId xmlns="" xmlns:a16="http://schemas.microsoft.com/office/drawing/2014/main" id="{37C16A8F-C850-4905-B7BF-551C6E38F775}"/>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968</xdr:row>
      <xdr:rowOff>0</xdr:rowOff>
    </xdr:from>
    <xdr:to>
      <xdr:col>3</xdr:col>
      <xdr:colOff>47052</xdr:colOff>
      <xdr:row>969</xdr:row>
      <xdr:rowOff>0</xdr:rowOff>
    </xdr:to>
    <xdr:sp macro="" textlink="">
      <xdr:nvSpPr>
        <xdr:cNvPr id="992" name="rect">
          <a:extLst>
            <a:ext uri="{FF2B5EF4-FFF2-40B4-BE49-F238E27FC236}">
              <a16:creationId xmlns="" xmlns:a16="http://schemas.microsoft.com/office/drawing/2014/main" id="{CEAB4FFB-5229-41EC-9715-CF3CF3049B3D}"/>
            </a:ext>
          </a:extLst>
        </xdr:cNvPr>
        <xdr:cNvSpPr/>
      </xdr:nvSpPr>
      <xdr:spPr>
        <a:xfrm>
          <a:off x="5675763" y="845820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49596</xdr:colOff>
      <xdr:row>969</xdr:row>
      <xdr:rowOff>0</xdr:rowOff>
    </xdr:to>
    <xdr:sp macro="" textlink="">
      <xdr:nvSpPr>
        <xdr:cNvPr id="993" name="rect">
          <a:extLst>
            <a:ext uri="{FF2B5EF4-FFF2-40B4-BE49-F238E27FC236}">
              <a16:creationId xmlns="" xmlns:a16="http://schemas.microsoft.com/office/drawing/2014/main" id="{10BC9894-09BB-435B-8FB9-A2476568503C}"/>
            </a:ext>
          </a:extLst>
        </xdr:cNvPr>
        <xdr:cNvSpPr/>
      </xdr:nvSpPr>
      <xdr:spPr>
        <a:xfrm>
          <a:off x="5680257" y="845820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50867</xdr:colOff>
      <xdr:row>969</xdr:row>
      <xdr:rowOff>0</xdr:rowOff>
    </xdr:to>
    <xdr:sp macro="" textlink="">
      <xdr:nvSpPr>
        <xdr:cNvPr id="994" name="rect">
          <a:extLst>
            <a:ext uri="{FF2B5EF4-FFF2-40B4-BE49-F238E27FC236}">
              <a16:creationId xmlns="" xmlns:a16="http://schemas.microsoft.com/office/drawing/2014/main" id="{DDCED105-2460-4D9A-BC3A-A0C43C80D537}"/>
            </a:ext>
          </a:extLst>
        </xdr:cNvPr>
        <xdr:cNvSpPr/>
      </xdr:nvSpPr>
      <xdr:spPr>
        <a:xfrm>
          <a:off x="5680257" y="845820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995" name="rect">
          <a:extLst>
            <a:ext uri="{FF2B5EF4-FFF2-40B4-BE49-F238E27FC236}">
              <a16:creationId xmlns="" xmlns:a16="http://schemas.microsoft.com/office/drawing/2014/main" id="{0744E7BD-41D2-4A60-AAFB-76F5014D3219}"/>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968</xdr:row>
      <xdr:rowOff>0</xdr:rowOff>
    </xdr:from>
    <xdr:to>
      <xdr:col>3</xdr:col>
      <xdr:colOff>48324</xdr:colOff>
      <xdr:row>969</xdr:row>
      <xdr:rowOff>0</xdr:rowOff>
    </xdr:to>
    <xdr:sp macro="" textlink="">
      <xdr:nvSpPr>
        <xdr:cNvPr id="996" name="rect">
          <a:extLst>
            <a:ext uri="{FF2B5EF4-FFF2-40B4-BE49-F238E27FC236}">
              <a16:creationId xmlns="" xmlns:a16="http://schemas.microsoft.com/office/drawing/2014/main" id="{D519EEB6-FC60-42AA-BD40-9ECCE29D7E73}"/>
            </a:ext>
          </a:extLst>
        </xdr:cNvPr>
        <xdr:cNvSpPr/>
      </xdr:nvSpPr>
      <xdr:spPr>
        <a:xfrm>
          <a:off x="5680257" y="845820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50867</xdr:colOff>
      <xdr:row>969</xdr:row>
      <xdr:rowOff>0</xdr:rowOff>
    </xdr:to>
    <xdr:sp macro="" textlink="">
      <xdr:nvSpPr>
        <xdr:cNvPr id="997" name="rect">
          <a:extLst>
            <a:ext uri="{FF2B5EF4-FFF2-40B4-BE49-F238E27FC236}">
              <a16:creationId xmlns="" xmlns:a16="http://schemas.microsoft.com/office/drawing/2014/main" id="{7F40470A-2E19-47C2-8BDD-E40133EEAB76}"/>
            </a:ext>
          </a:extLst>
        </xdr:cNvPr>
        <xdr:cNvSpPr/>
      </xdr:nvSpPr>
      <xdr:spPr>
        <a:xfrm>
          <a:off x="5684751" y="845820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968</xdr:row>
      <xdr:rowOff>0</xdr:rowOff>
    </xdr:from>
    <xdr:to>
      <xdr:col>3</xdr:col>
      <xdr:colOff>52139</xdr:colOff>
      <xdr:row>969</xdr:row>
      <xdr:rowOff>0</xdr:rowOff>
    </xdr:to>
    <xdr:sp macro="" textlink="">
      <xdr:nvSpPr>
        <xdr:cNvPr id="998" name="rect">
          <a:extLst>
            <a:ext uri="{FF2B5EF4-FFF2-40B4-BE49-F238E27FC236}">
              <a16:creationId xmlns="" xmlns:a16="http://schemas.microsoft.com/office/drawing/2014/main" id="{F28A4F03-1B40-4A3F-9968-7B23DFD942AE}"/>
            </a:ext>
          </a:extLst>
        </xdr:cNvPr>
        <xdr:cNvSpPr/>
      </xdr:nvSpPr>
      <xdr:spPr>
        <a:xfrm>
          <a:off x="5684751" y="845820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999" name="rect">
          <a:extLst>
            <a:ext uri="{FF2B5EF4-FFF2-40B4-BE49-F238E27FC236}">
              <a16:creationId xmlns="" xmlns:a16="http://schemas.microsoft.com/office/drawing/2014/main" id="{2DA4C248-3E07-41E9-A6A9-FCAC777FF1A3}"/>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00" name="rect">
          <a:extLst>
            <a:ext uri="{FF2B5EF4-FFF2-40B4-BE49-F238E27FC236}">
              <a16:creationId xmlns="" xmlns:a16="http://schemas.microsoft.com/office/drawing/2014/main" id="{75F98798-4BEB-4645-82D4-FC9752463724}"/>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1001" name="rect">
          <a:extLst>
            <a:ext uri="{FF2B5EF4-FFF2-40B4-BE49-F238E27FC236}">
              <a16:creationId xmlns="" xmlns:a16="http://schemas.microsoft.com/office/drawing/2014/main" id="{64495CA4-C259-4D14-9780-6A40A2F11A19}"/>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02" name="rect">
          <a:extLst>
            <a:ext uri="{FF2B5EF4-FFF2-40B4-BE49-F238E27FC236}">
              <a16:creationId xmlns="" xmlns:a16="http://schemas.microsoft.com/office/drawing/2014/main" id="{CEB02AB2-55C1-48BE-9DE2-A4CD43618813}"/>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003" name="rect">
          <a:extLst>
            <a:ext uri="{FF2B5EF4-FFF2-40B4-BE49-F238E27FC236}">
              <a16:creationId xmlns="" xmlns:a16="http://schemas.microsoft.com/office/drawing/2014/main" id="{77D72F4B-D556-4F2E-970D-4B9DFC5A9840}"/>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004" name="rect">
          <a:extLst>
            <a:ext uri="{FF2B5EF4-FFF2-40B4-BE49-F238E27FC236}">
              <a16:creationId xmlns="" xmlns:a16="http://schemas.microsoft.com/office/drawing/2014/main" id="{21109ABC-AD4D-4425-943F-F0B863A7DC9C}"/>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1005" name="rect">
          <a:extLst>
            <a:ext uri="{FF2B5EF4-FFF2-40B4-BE49-F238E27FC236}">
              <a16:creationId xmlns="" xmlns:a16="http://schemas.microsoft.com/office/drawing/2014/main" id="{B92D4704-B0FE-412A-8A96-47C5C5029A70}"/>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1006" name="rect">
          <a:extLst>
            <a:ext uri="{FF2B5EF4-FFF2-40B4-BE49-F238E27FC236}">
              <a16:creationId xmlns="" xmlns:a16="http://schemas.microsoft.com/office/drawing/2014/main" id="{6B98376D-DF24-48D9-B146-1095DE81D996}"/>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007" name="rect">
          <a:extLst>
            <a:ext uri="{FF2B5EF4-FFF2-40B4-BE49-F238E27FC236}">
              <a16:creationId xmlns="" xmlns:a16="http://schemas.microsoft.com/office/drawing/2014/main" id="{C3DF705F-C374-4467-A81B-4CB6DB6F6AF1}"/>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008" name="rect">
          <a:extLst>
            <a:ext uri="{FF2B5EF4-FFF2-40B4-BE49-F238E27FC236}">
              <a16:creationId xmlns="" xmlns:a16="http://schemas.microsoft.com/office/drawing/2014/main" id="{2ED95FB7-1A22-479E-969B-3B135CE52F59}"/>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1009" name="rect">
          <a:extLst>
            <a:ext uri="{FF2B5EF4-FFF2-40B4-BE49-F238E27FC236}">
              <a16:creationId xmlns="" xmlns:a16="http://schemas.microsoft.com/office/drawing/2014/main" id="{5A39A3D8-4DAE-4EC3-B24D-F18990875450}"/>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1010" name="rect">
          <a:extLst>
            <a:ext uri="{FF2B5EF4-FFF2-40B4-BE49-F238E27FC236}">
              <a16:creationId xmlns="" xmlns:a16="http://schemas.microsoft.com/office/drawing/2014/main" id="{D925C9F5-9AB9-44C3-B6A1-9B5A60C7ADE5}"/>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011" name="rect">
          <a:extLst>
            <a:ext uri="{FF2B5EF4-FFF2-40B4-BE49-F238E27FC236}">
              <a16:creationId xmlns="" xmlns:a16="http://schemas.microsoft.com/office/drawing/2014/main" id="{650C1F87-6E15-4B02-9F3A-98C96CD2BA54}"/>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012" name="rect">
          <a:extLst>
            <a:ext uri="{FF2B5EF4-FFF2-40B4-BE49-F238E27FC236}">
              <a16:creationId xmlns="" xmlns:a16="http://schemas.microsoft.com/office/drawing/2014/main" id="{443B195D-2175-4A83-AF6F-FD0506CCF2A6}"/>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1013" name="rect">
          <a:extLst>
            <a:ext uri="{FF2B5EF4-FFF2-40B4-BE49-F238E27FC236}">
              <a16:creationId xmlns="" xmlns:a16="http://schemas.microsoft.com/office/drawing/2014/main" id="{4901ECA0-0822-4894-B64B-2D702A99192D}"/>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1014" name="rect">
          <a:extLst>
            <a:ext uri="{FF2B5EF4-FFF2-40B4-BE49-F238E27FC236}">
              <a16:creationId xmlns="" xmlns:a16="http://schemas.microsoft.com/office/drawing/2014/main" id="{9858F561-4D19-4C39-B530-E953C78696DB}"/>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015" name="rect">
          <a:extLst>
            <a:ext uri="{FF2B5EF4-FFF2-40B4-BE49-F238E27FC236}">
              <a16:creationId xmlns="" xmlns:a16="http://schemas.microsoft.com/office/drawing/2014/main" id="{6C2AAFDF-CBE2-4ACD-9F5D-C84020B37682}"/>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016" name="rect">
          <a:extLst>
            <a:ext uri="{FF2B5EF4-FFF2-40B4-BE49-F238E27FC236}">
              <a16:creationId xmlns="" xmlns:a16="http://schemas.microsoft.com/office/drawing/2014/main" id="{22F30968-21D7-4C80-8A6B-F63D792DCB6E}"/>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1017" name="rect">
          <a:extLst>
            <a:ext uri="{FF2B5EF4-FFF2-40B4-BE49-F238E27FC236}">
              <a16:creationId xmlns="" xmlns:a16="http://schemas.microsoft.com/office/drawing/2014/main" id="{285C1B65-7876-4F2A-93D6-777AD2F122EF}"/>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1018" name="rect">
          <a:extLst>
            <a:ext uri="{FF2B5EF4-FFF2-40B4-BE49-F238E27FC236}">
              <a16:creationId xmlns="" xmlns:a16="http://schemas.microsoft.com/office/drawing/2014/main" id="{E17E27B4-4062-4BC9-AF58-F2F7CE1D9AF6}"/>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19" name="rect">
          <a:extLst>
            <a:ext uri="{FF2B5EF4-FFF2-40B4-BE49-F238E27FC236}">
              <a16:creationId xmlns="" xmlns:a16="http://schemas.microsoft.com/office/drawing/2014/main" id="{8DFF3618-6FAB-4B0A-BA9F-5E99D0A127A6}"/>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20" name="rect">
          <a:extLst>
            <a:ext uri="{FF2B5EF4-FFF2-40B4-BE49-F238E27FC236}">
              <a16:creationId xmlns="" xmlns:a16="http://schemas.microsoft.com/office/drawing/2014/main" id="{6E6C795C-341D-457E-B7E0-F50A3DBD02CE}"/>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1021" name="rect">
          <a:extLst>
            <a:ext uri="{FF2B5EF4-FFF2-40B4-BE49-F238E27FC236}">
              <a16:creationId xmlns="" xmlns:a16="http://schemas.microsoft.com/office/drawing/2014/main" id="{038DA81A-05B8-47BA-8091-AA8098400420}"/>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22" name="rect">
          <a:extLst>
            <a:ext uri="{FF2B5EF4-FFF2-40B4-BE49-F238E27FC236}">
              <a16:creationId xmlns="" xmlns:a16="http://schemas.microsoft.com/office/drawing/2014/main" id="{0EED6B9D-4C63-455E-8F96-BC908FFA01E4}"/>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023" name="rect">
          <a:extLst>
            <a:ext uri="{FF2B5EF4-FFF2-40B4-BE49-F238E27FC236}">
              <a16:creationId xmlns="" xmlns:a16="http://schemas.microsoft.com/office/drawing/2014/main" id="{0D186943-40A6-40D1-97DE-6F3606B6B06F}"/>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024" name="rect">
          <a:extLst>
            <a:ext uri="{FF2B5EF4-FFF2-40B4-BE49-F238E27FC236}">
              <a16:creationId xmlns="" xmlns:a16="http://schemas.microsoft.com/office/drawing/2014/main" id="{03FE19A5-E003-4146-B14A-94EE7FCD4F3F}"/>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1025" name="rect">
          <a:extLst>
            <a:ext uri="{FF2B5EF4-FFF2-40B4-BE49-F238E27FC236}">
              <a16:creationId xmlns="" xmlns:a16="http://schemas.microsoft.com/office/drawing/2014/main" id="{9AF9842C-3DA6-45D5-B521-29A9B2093ADE}"/>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1026" name="rect">
          <a:extLst>
            <a:ext uri="{FF2B5EF4-FFF2-40B4-BE49-F238E27FC236}">
              <a16:creationId xmlns="" xmlns:a16="http://schemas.microsoft.com/office/drawing/2014/main" id="{023A5732-239A-47AC-99F4-DA6A75582081}"/>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027" name="rect">
          <a:extLst>
            <a:ext uri="{FF2B5EF4-FFF2-40B4-BE49-F238E27FC236}">
              <a16:creationId xmlns="" xmlns:a16="http://schemas.microsoft.com/office/drawing/2014/main" id="{F2542506-0311-42EE-A56D-59B50726A437}"/>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028" name="rect">
          <a:extLst>
            <a:ext uri="{FF2B5EF4-FFF2-40B4-BE49-F238E27FC236}">
              <a16:creationId xmlns="" xmlns:a16="http://schemas.microsoft.com/office/drawing/2014/main" id="{1217D39D-A102-4A3E-B3A1-E44AEA1D1FDC}"/>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1029" name="rect">
          <a:extLst>
            <a:ext uri="{FF2B5EF4-FFF2-40B4-BE49-F238E27FC236}">
              <a16:creationId xmlns="" xmlns:a16="http://schemas.microsoft.com/office/drawing/2014/main" id="{9FC6C3D3-2C04-4307-B969-33CDCC28AF88}"/>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1030" name="rect">
          <a:extLst>
            <a:ext uri="{FF2B5EF4-FFF2-40B4-BE49-F238E27FC236}">
              <a16:creationId xmlns="" xmlns:a16="http://schemas.microsoft.com/office/drawing/2014/main" id="{651F7748-01E5-42E0-A4CD-899AE6C01D65}"/>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031" name="rect">
          <a:extLst>
            <a:ext uri="{FF2B5EF4-FFF2-40B4-BE49-F238E27FC236}">
              <a16:creationId xmlns="" xmlns:a16="http://schemas.microsoft.com/office/drawing/2014/main" id="{E0A50CC9-AE94-482A-9E47-BFE742A8C6A3}"/>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032" name="rect">
          <a:extLst>
            <a:ext uri="{FF2B5EF4-FFF2-40B4-BE49-F238E27FC236}">
              <a16:creationId xmlns="" xmlns:a16="http://schemas.microsoft.com/office/drawing/2014/main" id="{89CB628A-1CF3-4BDA-A3FD-34AAD82C1532}"/>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1033" name="rect">
          <a:extLst>
            <a:ext uri="{FF2B5EF4-FFF2-40B4-BE49-F238E27FC236}">
              <a16:creationId xmlns="" xmlns:a16="http://schemas.microsoft.com/office/drawing/2014/main" id="{56858BC6-08C2-4171-91DE-C0A6ACF4E35A}"/>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1034" name="rect">
          <a:extLst>
            <a:ext uri="{FF2B5EF4-FFF2-40B4-BE49-F238E27FC236}">
              <a16:creationId xmlns="" xmlns:a16="http://schemas.microsoft.com/office/drawing/2014/main" id="{A9AD64EF-ED72-4562-A7A6-735568D5026F}"/>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035" name="rect">
          <a:extLst>
            <a:ext uri="{FF2B5EF4-FFF2-40B4-BE49-F238E27FC236}">
              <a16:creationId xmlns="" xmlns:a16="http://schemas.microsoft.com/office/drawing/2014/main" id="{5BC27A78-3988-4AA8-A529-43847C98485C}"/>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036" name="rect">
          <a:extLst>
            <a:ext uri="{FF2B5EF4-FFF2-40B4-BE49-F238E27FC236}">
              <a16:creationId xmlns="" xmlns:a16="http://schemas.microsoft.com/office/drawing/2014/main" id="{FB19F39A-7AE2-408B-9A54-3587D8D7AFAB}"/>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1037" name="rect">
          <a:extLst>
            <a:ext uri="{FF2B5EF4-FFF2-40B4-BE49-F238E27FC236}">
              <a16:creationId xmlns="" xmlns:a16="http://schemas.microsoft.com/office/drawing/2014/main" id="{B25A51AD-9DC9-48BC-B3D4-BD308A74ACE6}"/>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1038" name="rect">
          <a:extLst>
            <a:ext uri="{FF2B5EF4-FFF2-40B4-BE49-F238E27FC236}">
              <a16:creationId xmlns="" xmlns:a16="http://schemas.microsoft.com/office/drawing/2014/main" id="{6AE4BD6A-3FAA-4A6B-A36F-8E4B375020CC}"/>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39" name="rect">
          <a:extLst>
            <a:ext uri="{FF2B5EF4-FFF2-40B4-BE49-F238E27FC236}">
              <a16:creationId xmlns="" xmlns:a16="http://schemas.microsoft.com/office/drawing/2014/main" id="{0C9AC236-26FC-4E8B-9D83-D88F15A29334}"/>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40" name="rect">
          <a:extLst>
            <a:ext uri="{FF2B5EF4-FFF2-40B4-BE49-F238E27FC236}">
              <a16:creationId xmlns="" xmlns:a16="http://schemas.microsoft.com/office/drawing/2014/main" id="{4C119424-03C0-4AD9-AEAD-2318624703B7}"/>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1041" name="rect">
          <a:extLst>
            <a:ext uri="{FF2B5EF4-FFF2-40B4-BE49-F238E27FC236}">
              <a16:creationId xmlns="" xmlns:a16="http://schemas.microsoft.com/office/drawing/2014/main" id="{87E5DA95-DDEB-414E-8679-C14347498674}"/>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42" name="rect">
          <a:extLst>
            <a:ext uri="{FF2B5EF4-FFF2-40B4-BE49-F238E27FC236}">
              <a16:creationId xmlns="" xmlns:a16="http://schemas.microsoft.com/office/drawing/2014/main" id="{FA5677B9-86EF-44E6-9917-C0F5C4A8DDBB}"/>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043" name="rect">
          <a:extLst>
            <a:ext uri="{FF2B5EF4-FFF2-40B4-BE49-F238E27FC236}">
              <a16:creationId xmlns="" xmlns:a16="http://schemas.microsoft.com/office/drawing/2014/main" id="{EB1B73D8-B3F4-43C5-8823-37EED66A4EA1}"/>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044" name="rect">
          <a:extLst>
            <a:ext uri="{FF2B5EF4-FFF2-40B4-BE49-F238E27FC236}">
              <a16:creationId xmlns="" xmlns:a16="http://schemas.microsoft.com/office/drawing/2014/main" id="{19408733-A2D2-4B6C-A9AE-79785193735E}"/>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1045" name="rect">
          <a:extLst>
            <a:ext uri="{FF2B5EF4-FFF2-40B4-BE49-F238E27FC236}">
              <a16:creationId xmlns="" xmlns:a16="http://schemas.microsoft.com/office/drawing/2014/main" id="{1D75B7A9-687E-44EE-B698-7D95F5DEB0CE}"/>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1046" name="rect">
          <a:extLst>
            <a:ext uri="{FF2B5EF4-FFF2-40B4-BE49-F238E27FC236}">
              <a16:creationId xmlns="" xmlns:a16="http://schemas.microsoft.com/office/drawing/2014/main" id="{9459BF64-B2B6-4089-A78D-CCDA60263D4A}"/>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047" name="rect">
          <a:extLst>
            <a:ext uri="{FF2B5EF4-FFF2-40B4-BE49-F238E27FC236}">
              <a16:creationId xmlns="" xmlns:a16="http://schemas.microsoft.com/office/drawing/2014/main" id="{AB0C9C27-8336-408C-A247-59B5E6B5478A}"/>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048" name="rect">
          <a:extLst>
            <a:ext uri="{FF2B5EF4-FFF2-40B4-BE49-F238E27FC236}">
              <a16:creationId xmlns="" xmlns:a16="http://schemas.microsoft.com/office/drawing/2014/main" id="{6B36169F-D0FA-42EE-B945-665CC6D11C30}"/>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1049" name="rect">
          <a:extLst>
            <a:ext uri="{FF2B5EF4-FFF2-40B4-BE49-F238E27FC236}">
              <a16:creationId xmlns="" xmlns:a16="http://schemas.microsoft.com/office/drawing/2014/main" id="{946CE617-A193-4ECB-B338-7C66B66AC976}"/>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1050" name="rect">
          <a:extLst>
            <a:ext uri="{FF2B5EF4-FFF2-40B4-BE49-F238E27FC236}">
              <a16:creationId xmlns="" xmlns:a16="http://schemas.microsoft.com/office/drawing/2014/main" id="{FA02A9BA-5414-42CB-B519-F70A1827F35B}"/>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051" name="rect">
          <a:extLst>
            <a:ext uri="{FF2B5EF4-FFF2-40B4-BE49-F238E27FC236}">
              <a16:creationId xmlns="" xmlns:a16="http://schemas.microsoft.com/office/drawing/2014/main" id="{5A932F71-C17C-4D2B-BA3D-4EC7DE903D9E}"/>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052" name="rect">
          <a:extLst>
            <a:ext uri="{FF2B5EF4-FFF2-40B4-BE49-F238E27FC236}">
              <a16:creationId xmlns="" xmlns:a16="http://schemas.microsoft.com/office/drawing/2014/main" id="{6662B410-E3CC-4547-99EF-39576704F904}"/>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1053" name="rect">
          <a:extLst>
            <a:ext uri="{FF2B5EF4-FFF2-40B4-BE49-F238E27FC236}">
              <a16:creationId xmlns="" xmlns:a16="http://schemas.microsoft.com/office/drawing/2014/main" id="{98160244-7D90-4C03-88F8-6937FA19E6D6}"/>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1054" name="rect">
          <a:extLst>
            <a:ext uri="{FF2B5EF4-FFF2-40B4-BE49-F238E27FC236}">
              <a16:creationId xmlns="" xmlns:a16="http://schemas.microsoft.com/office/drawing/2014/main" id="{6E9A445A-B6B8-47F8-B783-98C0B063B7D6}"/>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055" name="rect">
          <a:extLst>
            <a:ext uri="{FF2B5EF4-FFF2-40B4-BE49-F238E27FC236}">
              <a16:creationId xmlns="" xmlns:a16="http://schemas.microsoft.com/office/drawing/2014/main" id="{7E3FE4A5-9217-4856-B9A6-C5A50B834437}"/>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056" name="rect">
          <a:extLst>
            <a:ext uri="{FF2B5EF4-FFF2-40B4-BE49-F238E27FC236}">
              <a16:creationId xmlns="" xmlns:a16="http://schemas.microsoft.com/office/drawing/2014/main" id="{6C9CDAA9-7511-4047-A25C-18767179959E}"/>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1057" name="rect">
          <a:extLst>
            <a:ext uri="{FF2B5EF4-FFF2-40B4-BE49-F238E27FC236}">
              <a16:creationId xmlns="" xmlns:a16="http://schemas.microsoft.com/office/drawing/2014/main" id="{41675C13-A386-4A20-ABBB-83E6E69FB1D1}"/>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1058" name="rect">
          <a:extLst>
            <a:ext uri="{FF2B5EF4-FFF2-40B4-BE49-F238E27FC236}">
              <a16:creationId xmlns="" xmlns:a16="http://schemas.microsoft.com/office/drawing/2014/main" id="{5463ABD9-6AD5-4066-B7EB-10FA8CFCECE3}"/>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59" name="rect">
          <a:extLst>
            <a:ext uri="{FF2B5EF4-FFF2-40B4-BE49-F238E27FC236}">
              <a16:creationId xmlns="" xmlns:a16="http://schemas.microsoft.com/office/drawing/2014/main" id="{1FFAE703-A42F-44F3-981B-D1411193BC84}"/>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60" name="rect">
          <a:extLst>
            <a:ext uri="{FF2B5EF4-FFF2-40B4-BE49-F238E27FC236}">
              <a16:creationId xmlns="" xmlns:a16="http://schemas.microsoft.com/office/drawing/2014/main" id="{90677C2C-E663-4761-9DC1-5F7B4046ECF7}"/>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1061" name="rect">
          <a:extLst>
            <a:ext uri="{FF2B5EF4-FFF2-40B4-BE49-F238E27FC236}">
              <a16:creationId xmlns="" xmlns:a16="http://schemas.microsoft.com/office/drawing/2014/main" id="{7C1806D6-E059-40BC-8F99-40C9BA66511B}"/>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62" name="rect">
          <a:extLst>
            <a:ext uri="{FF2B5EF4-FFF2-40B4-BE49-F238E27FC236}">
              <a16:creationId xmlns="" xmlns:a16="http://schemas.microsoft.com/office/drawing/2014/main" id="{73FE3CFA-FF0F-4308-AF2F-570691415438}"/>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063" name="rect">
          <a:extLst>
            <a:ext uri="{FF2B5EF4-FFF2-40B4-BE49-F238E27FC236}">
              <a16:creationId xmlns="" xmlns:a16="http://schemas.microsoft.com/office/drawing/2014/main" id="{6A7BA61E-761A-471E-9B6C-50B7A2507D89}"/>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064" name="rect">
          <a:extLst>
            <a:ext uri="{FF2B5EF4-FFF2-40B4-BE49-F238E27FC236}">
              <a16:creationId xmlns="" xmlns:a16="http://schemas.microsoft.com/office/drawing/2014/main" id="{64F9A305-E3C5-4B02-A543-29DBE7735BF4}"/>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1065" name="rect">
          <a:extLst>
            <a:ext uri="{FF2B5EF4-FFF2-40B4-BE49-F238E27FC236}">
              <a16:creationId xmlns="" xmlns:a16="http://schemas.microsoft.com/office/drawing/2014/main" id="{97A89DF8-5743-4588-8AB1-C394A146D59C}"/>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1066" name="rect">
          <a:extLst>
            <a:ext uri="{FF2B5EF4-FFF2-40B4-BE49-F238E27FC236}">
              <a16:creationId xmlns="" xmlns:a16="http://schemas.microsoft.com/office/drawing/2014/main" id="{0FB12660-EB80-45D6-B21A-10EE134BB5E1}"/>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067" name="rect">
          <a:extLst>
            <a:ext uri="{FF2B5EF4-FFF2-40B4-BE49-F238E27FC236}">
              <a16:creationId xmlns="" xmlns:a16="http://schemas.microsoft.com/office/drawing/2014/main" id="{63237148-8C99-477B-9DF4-DE52C844ED09}"/>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068" name="rect">
          <a:extLst>
            <a:ext uri="{FF2B5EF4-FFF2-40B4-BE49-F238E27FC236}">
              <a16:creationId xmlns="" xmlns:a16="http://schemas.microsoft.com/office/drawing/2014/main" id="{6A02D494-2CFE-4CC1-9E2F-1ADFA9BD3C9D}"/>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1069" name="rect">
          <a:extLst>
            <a:ext uri="{FF2B5EF4-FFF2-40B4-BE49-F238E27FC236}">
              <a16:creationId xmlns="" xmlns:a16="http://schemas.microsoft.com/office/drawing/2014/main" id="{1D33C4B1-F2FB-4724-8E00-6A07C55985CD}"/>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1070" name="rect">
          <a:extLst>
            <a:ext uri="{FF2B5EF4-FFF2-40B4-BE49-F238E27FC236}">
              <a16:creationId xmlns="" xmlns:a16="http://schemas.microsoft.com/office/drawing/2014/main" id="{E5264CE1-B3AA-49F6-8AA8-50687618AB6F}"/>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071" name="rect">
          <a:extLst>
            <a:ext uri="{FF2B5EF4-FFF2-40B4-BE49-F238E27FC236}">
              <a16:creationId xmlns="" xmlns:a16="http://schemas.microsoft.com/office/drawing/2014/main" id="{F19B55E8-07C0-4C31-BC90-83C486575BD5}"/>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072" name="rect">
          <a:extLst>
            <a:ext uri="{FF2B5EF4-FFF2-40B4-BE49-F238E27FC236}">
              <a16:creationId xmlns="" xmlns:a16="http://schemas.microsoft.com/office/drawing/2014/main" id="{D208DA62-00B3-450F-8AB4-77F415AE96F2}"/>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1073" name="rect">
          <a:extLst>
            <a:ext uri="{FF2B5EF4-FFF2-40B4-BE49-F238E27FC236}">
              <a16:creationId xmlns="" xmlns:a16="http://schemas.microsoft.com/office/drawing/2014/main" id="{49505BD4-D53B-4A1D-B91F-49E1F55C6ABF}"/>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1074" name="rect">
          <a:extLst>
            <a:ext uri="{FF2B5EF4-FFF2-40B4-BE49-F238E27FC236}">
              <a16:creationId xmlns="" xmlns:a16="http://schemas.microsoft.com/office/drawing/2014/main" id="{43CD113B-99F8-4888-98B1-5D7FCB544C3E}"/>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075" name="rect">
          <a:extLst>
            <a:ext uri="{FF2B5EF4-FFF2-40B4-BE49-F238E27FC236}">
              <a16:creationId xmlns="" xmlns:a16="http://schemas.microsoft.com/office/drawing/2014/main" id="{6F256F55-A4DE-4477-82B6-09FBB9E73BC7}"/>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076" name="rect">
          <a:extLst>
            <a:ext uri="{FF2B5EF4-FFF2-40B4-BE49-F238E27FC236}">
              <a16:creationId xmlns="" xmlns:a16="http://schemas.microsoft.com/office/drawing/2014/main" id="{2BA5DD8F-91B6-4949-A295-527B2BF55B7B}"/>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1077" name="rect">
          <a:extLst>
            <a:ext uri="{FF2B5EF4-FFF2-40B4-BE49-F238E27FC236}">
              <a16:creationId xmlns="" xmlns:a16="http://schemas.microsoft.com/office/drawing/2014/main" id="{BFD93F73-D0AE-467F-8D6C-D11C8121A1E4}"/>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1078" name="rect">
          <a:extLst>
            <a:ext uri="{FF2B5EF4-FFF2-40B4-BE49-F238E27FC236}">
              <a16:creationId xmlns="" xmlns:a16="http://schemas.microsoft.com/office/drawing/2014/main" id="{56BED792-B264-4D6D-AE69-FEE95722D42E}"/>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79" name="rect">
          <a:extLst>
            <a:ext uri="{FF2B5EF4-FFF2-40B4-BE49-F238E27FC236}">
              <a16:creationId xmlns="" xmlns:a16="http://schemas.microsoft.com/office/drawing/2014/main" id="{F409FB5E-3781-4C53-AAAD-8023648E67DF}"/>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80" name="rect">
          <a:extLst>
            <a:ext uri="{FF2B5EF4-FFF2-40B4-BE49-F238E27FC236}">
              <a16:creationId xmlns="" xmlns:a16="http://schemas.microsoft.com/office/drawing/2014/main" id="{90DEBD1A-6E99-4E34-AC1E-DE28B9BDBCF4}"/>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1081" name="rect">
          <a:extLst>
            <a:ext uri="{FF2B5EF4-FFF2-40B4-BE49-F238E27FC236}">
              <a16:creationId xmlns="" xmlns:a16="http://schemas.microsoft.com/office/drawing/2014/main" id="{EA16E478-BFD8-4FE4-8901-E98E0B9828EE}"/>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82" name="rect">
          <a:extLst>
            <a:ext uri="{FF2B5EF4-FFF2-40B4-BE49-F238E27FC236}">
              <a16:creationId xmlns="" xmlns:a16="http://schemas.microsoft.com/office/drawing/2014/main" id="{76AD953C-F1BC-462D-91D4-95110D94BA06}"/>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083" name="rect">
          <a:extLst>
            <a:ext uri="{FF2B5EF4-FFF2-40B4-BE49-F238E27FC236}">
              <a16:creationId xmlns="" xmlns:a16="http://schemas.microsoft.com/office/drawing/2014/main" id="{E21BB792-E730-4C39-80D8-50D768C718C5}"/>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084" name="rect">
          <a:extLst>
            <a:ext uri="{FF2B5EF4-FFF2-40B4-BE49-F238E27FC236}">
              <a16:creationId xmlns="" xmlns:a16="http://schemas.microsoft.com/office/drawing/2014/main" id="{1992F6AA-6241-450E-B975-E344C7CE9CB6}"/>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1085" name="rect">
          <a:extLst>
            <a:ext uri="{FF2B5EF4-FFF2-40B4-BE49-F238E27FC236}">
              <a16:creationId xmlns="" xmlns:a16="http://schemas.microsoft.com/office/drawing/2014/main" id="{E613B7DA-B097-41D4-8143-8EE648A1D1C7}"/>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1086" name="rect">
          <a:extLst>
            <a:ext uri="{FF2B5EF4-FFF2-40B4-BE49-F238E27FC236}">
              <a16:creationId xmlns="" xmlns:a16="http://schemas.microsoft.com/office/drawing/2014/main" id="{5C2E8A14-6720-4F7F-BE9F-4D0157D2EB2E}"/>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087" name="rect">
          <a:extLst>
            <a:ext uri="{FF2B5EF4-FFF2-40B4-BE49-F238E27FC236}">
              <a16:creationId xmlns="" xmlns:a16="http://schemas.microsoft.com/office/drawing/2014/main" id="{6782FC2B-4857-41B1-9905-58984DA48038}"/>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088" name="rect">
          <a:extLst>
            <a:ext uri="{FF2B5EF4-FFF2-40B4-BE49-F238E27FC236}">
              <a16:creationId xmlns="" xmlns:a16="http://schemas.microsoft.com/office/drawing/2014/main" id="{DB500B5D-CBC9-4A5F-923F-6081C1BDC726}"/>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1089" name="rect">
          <a:extLst>
            <a:ext uri="{FF2B5EF4-FFF2-40B4-BE49-F238E27FC236}">
              <a16:creationId xmlns="" xmlns:a16="http://schemas.microsoft.com/office/drawing/2014/main" id="{6387A2B7-5341-4AF2-AD24-00B717F6893C}"/>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1090" name="rect">
          <a:extLst>
            <a:ext uri="{FF2B5EF4-FFF2-40B4-BE49-F238E27FC236}">
              <a16:creationId xmlns="" xmlns:a16="http://schemas.microsoft.com/office/drawing/2014/main" id="{0BF1805C-413F-4AAF-B83B-176CC7371083}"/>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091" name="rect">
          <a:extLst>
            <a:ext uri="{FF2B5EF4-FFF2-40B4-BE49-F238E27FC236}">
              <a16:creationId xmlns="" xmlns:a16="http://schemas.microsoft.com/office/drawing/2014/main" id="{56CD915F-938F-4205-8A75-1B6F47B192CA}"/>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092" name="rect">
          <a:extLst>
            <a:ext uri="{FF2B5EF4-FFF2-40B4-BE49-F238E27FC236}">
              <a16:creationId xmlns="" xmlns:a16="http://schemas.microsoft.com/office/drawing/2014/main" id="{89DC3F63-9BC9-4E91-A93B-4284D7E79DF4}"/>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1093" name="rect">
          <a:extLst>
            <a:ext uri="{FF2B5EF4-FFF2-40B4-BE49-F238E27FC236}">
              <a16:creationId xmlns="" xmlns:a16="http://schemas.microsoft.com/office/drawing/2014/main" id="{F8E939ED-61A7-4099-A69C-5AAC488E25C9}"/>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1094" name="rect">
          <a:extLst>
            <a:ext uri="{FF2B5EF4-FFF2-40B4-BE49-F238E27FC236}">
              <a16:creationId xmlns="" xmlns:a16="http://schemas.microsoft.com/office/drawing/2014/main" id="{8B8065A3-538E-4C04-9CDB-232D0D8F2611}"/>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095" name="rect">
          <a:extLst>
            <a:ext uri="{FF2B5EF4-FFF2-40B4-BE49-F238E27FC236}">
              <a16:creationId xmlns="" xmlns:a16="http://schemas.microsoft.com/office/drawing/2014/main" id="{D6DD6A07-1141-4C84-B31B-5EAC798BD7DD}"/>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096" name="rect">
          <a:extLst>
            <a:ext uri="{FF2B5EF4-FFF2-40B4-BE49-F238E27FC236}">
              <a16:creationId xmlns="" xmlns:a16="http://schemas.microsoft.com/office/drawing/2014/main" id="{29074A11-8E61-42C6-AC70-ECA159FF486E}"/>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1097" name="rect">
          <a:extLst>
            <a:ext uri="{FF2B5EF4-FFF2-40B4-BE49-F238E27FC236}">
              <a16:creationId xmlns="" xmlns:a16="http://schemas.microsoft.com/office/drawing/2014/main" id="{8DEE3C59-2EF0-4B25-94DA-712EA551E8E8}"/>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1098" name="rect">
          <a:extLst>
            <a:ext uri="{FF2B5EF4-FFF2-40B4-BE49-F238E27FC236}">
              <a16:creationId xmlns="" xmlns:a16="http://schemas.microsoft.com/office/drawing/2014/main" id="{AE9055C8-8910-4030-AB2F-1AE052FF798D}"/>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099" name="rect">
          <a:extLst>
            <a:ext uri="{FF2B5EF4-FFF2-40B4-BE49-F238E27FC236}">
              <a16:creationId xmlns="" xmlns:a16="http://schemas.microsoft.com/office/drawing/2014/main" id="{95D0EAE5-687A-448C-BD36-EF8551095AB5}"/>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100" name="rect">
          <a:extLst>
            <a:ext uri="{FF2B5EF4-FFF2-40B4-BE49-F238E27FC236}">
              <a16:creationId xmlns="" xmlns:a16="http://schemas.microsoft.com/office/drawing/2014/main" id="{44F6B0FA-E09C-403E-9827-7AFAE5BBC2A3}"/>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1101" name="rect">
          <a:extLst>
            <a:ext uri="{FF2B5EF4-FFF2-40B4-BE49-F238E27FC236}">
              <a16:creationId xmlns="" xmlns:a16="http://schemas.microsoft.com/office/drawing/2014/main" id="{AE1945CF-F0A9-45F1-AF15-7ACD69915A59}"/>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102" name="rect">
          <a:extLst>
            <a:ext uri="{FF2B5EF4-FFF2-40B4-BE49-F238E27FC236}">
              <a16:creationId xmlns="" xmlns:a16="http://schemas.microsoft.com/office/drawing/2014/main" id="{51F2DB40-9079-4254-B258-B449F53468F3}"/>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103" name="rect">
          <a:extLst>
            <a:ext uri="{FF2B5EF4-FFF2-40B4-BE49-F238E27FC236}">
              <a16:creationId xmlns="" xmlns:a16="http://schemas.microsoft.com/office/drawing/2014/main" id="{D7D147EE-5598-4598-A3BC-0752442E9AB6}"/>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104" name="rect">
          <a:extLst>
            <a:ext uri="{FF2B5EF4-FFF2-40B4-BE49-F238E27FC236}">
              <a16:creationId xmlns="" xmlns:a16="http://schemas.microsoft.com/office/drawing/2014/main" id="{D5CC8FFF-A9D7-4CBD-A81D-0E5EE1D265C5}"/>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1105" name="rect">
          <a:extLst>
            <a:ext uri="{FF2B5EF4-FFF2-40B4-BE49-F238E27FC236}">
              <a16:creationId xmlns="" xmlns:a16="http://schemas.microsoft.com/office/drawing/2014/main" id="{692D816B-400A-48DE-85B8-3A19AC5A7BF6}"/>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1106" name="rect">
          <a:extLst>
            <a:ext uri="{FF2B5EF4-FFF2-40B4-BE49-F238E27FC236}">
              <a16:creationId xmlns="" xmlns:a16="http://schemas.microsoft.com/office/drawing/2014/main" id="{731CB5D5-0CCC-4EF8-A465-633A8365AD7D}"/>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107" name="rect">
          <a:extLst>
            <a:ext uri="{FF2B5EF4-FFF2-40B4-BE49-F238E27FC236}">
              <a16:creationId xmlns="" xmlns:a16="http://schemas.microsoft.com/office/drawing/2014/main" id="{17B21458-0055-47D1-B9CF-DB1D75E666F3}"/>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108" name="rect">
          <a:extLst>
            <a:ext uri="{FF2B5EF4-FFF2-40B4-BE49-F238E27FC236}">
              <a16:creationId xmlns="" xmlns:a16="http://schemas.microsoft.com/office/drawing/2014/main" id="{361D0425-8CE0-4006-A3B1-5512ABFBC16C}"/>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1109" name="rect">
          <a:extLst>
            <a:ext uri="{FF2B5EF4-FFF2-40B4-BE49-F238E27FC236}">
              <a16:creationId xmlns="" xmlns:a16="http://schemas.microsoft.com/office/drawing/2014/main" id="{B6611BCB-A182-43B6-8856-F62A87BDBF6F}"/>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1110" name="rect">
          <a:extLst>
            <a:ext uri="{FF2B5EF4-FFF2-40B4-BE49-F238E27FC236}">
              <a16:creationId xmlns="" xmlns:a16="http://schemas.microsoft.com/office/drawing/2014/main" id="{C9A8A2E9-1453-423C-B513-F7DE81C1D422}"/>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111" name="rect">
          <a:extLst>
            <a:ext uri="{FF2B5EF4-FFF2-40B4-BE49-F238E27FC236}">
              <a16:creationId xmlns="" xmlns:a16="http://schemas.microsoft.com/office/drawing/2014/main" id="{D9D43877-29F0-43C8-B8C3-84C9D41C0F1D}"/>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112" name="rect">
          <a:extLst>
            <a:ext uri="{FF2B5EF4-FFF2-40B4-BE49-F238E27FC236}">
              <a16:creationId xmlns="" xmlns:a16="http://schemas.microsoft.com/office/drawing/2014/main" id="{CA4D1AC2-5FE4-451C-8C28-637744E50C95}"/>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1113" name="rect">
          <a:extLst>
            <a:ext uri="{FF2B5EF4-FFF2-40B4-BE49-F238E27FC236}">
              <a16:creationId xmlns="" xmlns:a16="http://schemas.microsoft.com/office/drawing/2014/main" id="{AB25A5FC-44BF-427D-ACB8-93831DF945B2}"/>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1114" name="rect">
          <a:extLst>
            <a:ext uri="{FF2B5EF4-FFF2-40B4-BE49-F238E27FC236}">
              <a16:creationId xmlns="" xmlns:a16="http://schemas.microsoft.com/office/drawing/2014/main" id="{1FC2E773-DD29-4BA3-8B94-473FC7CD1562}"/>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115" name="rect">
          <a:extLst>
            <a:ext uri="{FF2B5EF4-FFF2-40B4-BE49-F238E27FC236}">
              <a16:creationId xmlns="" xmlns:a16="http://schemas.microsoft.com/office/drawing/2014/main" id="{E5D12F90-8847-4202-B531-E2B0EA7A9027}"/>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116" name="rect">
          <a:extLst>
            <a:ext uri="{FF2B5EF4-FFF2-40B4-BE49-F238E27FC236}">
              <a16:creationId xmlns="" xmlns:a16="http://schemas.microsoft.com/office/drawing/2014/main" id="{86AA9C6D-9A75-46DC-9A07-E0A03F6058F1}"/>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1117" name="rect">
          <a:extLst>
            <a:ext uri="{FF2B5EF4-FFF2-40B4-BE49-F238E27FC236}">
              <a16:creationId xmlns="" xmlns:a16="http://schemas.microsoft.com/office/drawing/2014/main" id="{FB34444A-AC6E-4128-9142-B34619BEA059}"/>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1118" name="rect">
          <a:extLst>
            <a:ext uri="{FF2B5EF4-FFF2-40B4-BE49-F238E27FC236}">
              <a16:creationId xmlns="" xmlns:a16="http://schemas.microsoft.com/office/drawing/2014/main" id="{A6BC7CF2-616B-4BE5-A85A-79CB6547C823}"/>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editAs="oneCell">
    <xdr:from>
      <xdr:col>0</xdr:col>
      <xdr:colOff>2000250</xdr:colOff>
      <xdr:row>964</xdr:row>
      <xdr:rowOff>57150</xdr:rowOff>
    </xdr:from>
    <xdr:to>
      <xdr:col>1</xdr:col>
      <xdr:colOff>941254</xdr:colOff>
      <xdr:row>964</xdr:row>
      <xdr:rowOff>190500</xdr:rowOff>
    </xdr:to>
    <xdr:sp macro="" textlink="">
      <xdr:nvSpPr>
        <xdr:cNvPr id="1120" name="Rectangle 1119">
          <a:extLst>
            <a:ext uri="{FF2B5EF4-FFF2-40B4-BE49-F238E27FC236}">
              <a16:creationId xmlns="" xmlns:a16="http://schemas.microsoft.com/office/drawing/2014/main" id="{00BBD075-2496-4D51-AE7A-8C425C38EAA1}"/>
            </a:ext>
          </a:extLst>
        </xdr:cNvPr>
        <xdr:cNvSpPr>
          <a:spLocks noChangeArrowheads="1"/>
        </xdr:cNvSpPr>
      </xdr:nvSpPr>
      <xdr:spPr bwMode="auto">
        <a:xfrm>
          <a:off x="504825" y="6724650"/>
          <a:ext cx="2808154"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772717</xdr:colOff>
      <xdr:row>970</xdr:row>
      <xdr:rowOff>0</xdr:rowOff>
    </xdr:from>
    <xdr:to>
      <xdr:col>2</xdr:col>
      <xdr:colOff>0</xdr:colOff>
      <xdr:row>971</xdr:row>
      <xdr:rowOff>87436</xdr:rowOff>
    </xdr:to>
    <xdr:sp macro="" textlink="">
      <xdr:nvSpPr>
        <xdr:cNvPr id="1121" name="rect">
          <a:extLst>
            <a:ext uri="{FF2B5EF4-FFF2-40B4-BE49-F238E27FC236}">
              <a16:creationId xmlns="" xmlns:a16="http://schemas.microsoft.com/office/drawing/2014/main" id="{B72F5B3F-627E-4FF0-AEC8-457ABAB62376}"/>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122" name="rect">
          <a:extLst>
            <a:ext uri="{FF2B5EF4-FFF2-40B4-BE49-F238E27FC236}">
              <a16:creationId xmlns="" xmlns:a16="http://schemas.microsoft.com/office/drawing/2014/main" id="{329B5C89-0AEA-4F2A-8A00-83B60541287C}"/>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1123" name="rect">
          <a:extLst>
            <a:ext uri="{FF2B5EF4-FFF2-40B4-BE49-F238E27FC236}">
              <a16:creationId xmlns="" xmlns:a16="http://schemas.microsoft.com/office/drawing/2014/main" id="{B728491B-4EBD-462D-BEE0-E99695BA5B3A}"/>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124" name="rect">
          <a:extLst>
            <a:ext uri="{FF2B5EF4-FFF2-40B4-BE49-F238E27FC236}">
              <a16:creationId xmlns="" xmlns:a16="http://schemas.microsoft.com/office/drawing/2014/main" id="{0E91926C-1408-49ED-8B92-411FAF3F9074}"/>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125" name="rect">
          <a:extLst>
            <a:ext uri="{FF2B5EF4-FFF2-40B4-BE49-F238E27FC236}">
              <a16:creationId xmlns="" xmlns:a16="http://schemas.microsoft.com/office/drawing/2014/main" id="{C8FB9327-8DD5-4748-AB2B-CCB69FC648E4}"/>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126" name="rect">
          <a:extLst>
            <a:ext uri="{FF2B5EF4-FFF2-40B4-BE49-F238E27FC236}">
              <a16:creationId xmlns="" xmlns:a16="http://schemas.microsoft.com/office/drawing/2014/main" id="{240EF5FF-F41F-49F4-B769-136618806FFA}"/>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1127" name="rect">
          <a:extLst>
            <a:ext uri="{FF2B5EF4-FFF2-40B4-BE49-F238E27FC236}">
              <a16:creationId xmlns="" xmlns:a16="http://schemas.microsoft.com/office/drawing/2014/main" id="{C808589C-FFA8-487D-8DC8-6153FEE8411F}"/>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1128" name="rect">
          <a:extLst>
            <a:ext uri="{FF2B5EF4-FFF2-40B4-BE49-F238E27FC236}">
              <a16:creationId xmlns="" xmlns:a16="http://schemas.microsoft.com/office/drawing/2014/main" id="{D3B06B30-393A-4F49-A028-7234F2DD4447}"/>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129" name="rect">
          <a:extLst>
            <a:ext uri="{FF2B5EF4-FFF2-40B4-BE49-F238E27FC236}">
              <a16:creationId xmlns="" xmlns:a16="http://schemas.microsoft.com/office/drawing/2014/main" id="{7751B467-67B2-409A-BC31-19A03ADD8045}"/>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130" name="rect">
          <a:extLst>
            <a:ext uri="{FF2B5EF4-FFF2-40B4-BE49-F238E27FC236}">
              <a16:creationId xmlns="" xmlns:a16="http://schemas.microsoft.com/office/drawing/2014/main" id="{D194F5B1-1A25-4112-9C23-3FE179F4DBED}"/>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1131" name="rect">
          <a:extLst>
            <a:ext uri="{FF2B5EF4-FFF2-40B4-BE49-F238E27FC236}">
              <a16:creationId xmlns="" xmlns:a16="http://schemas.microsoft.com/office/drawing/2014/main" id="{8E9D297A-3C2C-4BF8-9157-884442A48E85}"/>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1132" name="rect">
          <a:extLst>
            <a:ext uri="{FF2B5EF4-FFF2-40B4-BE49-F238E27FC236}">
              <a16:creationId xmlns="" xmlns:a16="http://schemas.microsoft.com/office/drawing/2014/main" id="{37951138-FDBD-4247-A6B4-EF0A4415FD49}"/>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133" name="rect">
          <a:extLst>
            <a:ext uri="{FF2B5EF4-FFF2-40B4-BE49-F238E27FC236}">
              <a16:creationId xmlns="" xmlns:a16="http://schemas.microsoft.com/office/drawing/2014/main" id="{765B0689-F02C-43D6-A97B-2471A16F32C2}"/>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134" name="rect">
          <a:extLst>
            <a:ext uri="{FF2B5EF4-FFF2-40B4-BE49-F238E27FC236}">
              <a16:creationId xmlns="" xmlns:a16="http://schemas.microsoft.com/office/drawing/2014/main" id="{A7236F82-C9B3-4665-A0AE-131CFEF66511}"/>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1135" name="rect">
          <a:extLst>
            <a:ext uri="{FF2B5EF4-FFF2-40B4-BE49-F238E27FC236}">
              <a16:creationId xmlns="" xmlns:a16="http://schemas.microsoft.com/office/drawing/2014/main" id="{924695E3-B5AA-46D4-9780-EB463141B71E}"/>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1136" name="rect">
          <a:extLst>
            <a:ext uri="{FF2B5EF4-FFF2-40B4-BE49-F238E27FC236}">
              <a16:creationId xmlns="" xmlns:a16="http://schemas.microsoft.com/office/drawing/2014/main" id="{B0A4B0A5-8C13-430B-8220-283FE244A845}"/>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137" name="rect">
          <a:extLst>
            <a:ext uri="{FF2B5EF4-FFF2-40B4-BE49-F238E27FC236}">
              <a16:creationId xmlns="" xmlns:a16="http://schemas.microsoft.com/office/drawing/2014/main" id="{A5CBD053-5C3A-4C64-8006-7DFA35767BB9}"/>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138" name="rect">
          <a:extLst>
            <a:ext uri="{FF2B5EF4-FFF2-40B4-BE49-F238E27FC236}">
              <a16:creationId xmlns="" xmlns:a16="http://schemas.microsoft.com/office/drawing/2014/main" id="{0F877E2C-DF11-417A-B853-32993DA1BADB}"/>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1139" name="rect">
          <a:extLst>
            <a:ext uri="{FF2B5EF4-FFF2-40B4-BE49-F238E27FC236}">
              <a16:creationId xmlns="" xmlns:a16="http://schemas.microsoft.com/office/drawing/2014/main" id="{570A81D3-A50F-4963-AF0C-422E89CAE8AD}"/>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1140" name="rect">
          <a:extLst>
            <a:ext uri="{FF2B5EF4-FFF2-40B4-BE49-F238E27FC236}">
              <a16:creationId xmlns="" xmlns:a16="http://schemas.microsoft.com/office/drawing/2014/main" id="{C1A2F01D-D5E4-4159-A3FB-50587B732E6E}"/>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141" name="rect">
          <a:extLst>
            <a:ext uri="{FF2B5EF4-FFF2-40B4-BE49-F238E27FC236}">
              <a16:creationId xmlns="" xmlns:a16="http://schemas.microsoft.com/office/drawing/2014/main" id="{EA46C5ED-71A0-4177-9FDC-A95341ED5EFC}"/>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142" name="rect">
          <a:extLst>
            <a:ext uri="{FF2B5EF4-FFF2-40B4-BE49-F238E27FC236}">
              <a16:creationId xmlns="" xmlns:a16="http://schemas.microsoft.com/office/drawing/2014/main" id="{BA958861-C8F1-427C-9241-668ED9BA2FE0}"/>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1143" name="rect">
          <a:extLst>
            <a:ext uri="{FF2B5EF4-FFF2-40B4-BE49-F238E27FC236}">
              <a16:creationId xmlns="" xmlns:a16="http://schemas.microsoft.com/office/drawing/2014/main" id="{A9CF7561-8410-4338-98D5-B29975EC6E4D}"/>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144" name="rect">
          <a:extLst>
            <a:ext uri="{FF2B5EF4-FFF2-40B4-BE49-F238E27FC236}">
              <a16:creationId xmlns="" xmlns:a16="http://schemas.microsoft.com/office/drawing/2014/main" id="{F80090B8-19A0-4127-B8A6-16E6680B7750}"/>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145" name="rect">
          <a:extLst>
            <a:ext uri="{FF2B5EF4-FFF2-40B4-BE49-F238E27FC236}">
              <a16:creationId xmlns="" xmlns:a16="http://schemas.microsoft.com/office/drawing/2014/main" id="{77DCCA39-AADA-4A8A-A2DC-41775BF6BAE6}"/>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146" name="rect">
          <a:extLst>
            <a:ext uri="{FF2B5EF4-FFF2-40B4-BE49-F238E27FC236}">
              <a16:creationId xmlns="" xmlns:a16="http://schemas.microsoft.com/office/drawing/2014/main" id="{0D31622C-FC54-43A3-AA6B-B29779415A06}"/>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1147" name="rect">
          <a:extLst>
            <a:ext uri="{FF2B5EF4-FFF2-40B4-BE49-F238E27FC236}">
              <a16:creationId xmlns="" xmlns:a16="http://schemas.microsoft.com/office/drawing/2014/main" id="{584B3DC1-9E51-4BF8-AB92-BA723FE67B1E}"/>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1148" name="rect">
          <a:extLst>
            <a:ext uri="{FF2B5EF4-FFF2-40B4-BE49-F238E27FC236}">
              <a16:creationId xmlns="" xmlns:a16="http://schemas.microsoft.com/office/drawing/2014/main" id="{88B26FD4-3D42-42DA-8F49-A6CC92283753}"/>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149" name="rect">
          <a:extLst>
            <a:ext uri="{FF2B5EF4-FFF2-40B4-BE49-F238E27FC236}">
              <a16:creationId xmlns="" xmlns:a16="http://schemas.microsoft.com/office/drawing/2014/main" id="{09C44198-9255-4034-95AB-62D30F9A0D83}"/>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150" name="rect">
          <a:extLst>
            <a:ext uri="{FF2B5EF4-FFF2-40B4-BE49-F238E27FC236}">
              <a16:creationId xmlns="" xmlns:a16="http://schemas.microsoft.com/office/drawing/2014/main" id="{88EF9D7B-398B-46C7-B32D-6094537C7774}"/>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1151" name="rect">
          <a:extLst>
            <a:ext uri="{FF2B5EF4-FFF2-40B4-BE49-F238E27FC236}">
              <a16:creationId xmlns="" xmlns:a16="http://schemas.microsoft.com/office/drawing/2014/main" id="{97DB2928-5905-45C3-9889-8A56C73F30A8}"/>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1152" name="rect">
          <a:extLst>
            <a:ext uri="{FF2B5EF4-FFF2-40B4-BE49-F238E27FC236}">
              <a16:creationId xmlns="" xmlns:a16="http://schemas.microsoft.com/office/drawing/2014/main" id="{AF4DD0FC-3AB2-49D9-806F-2EF36795EB25}"/>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153" name="rect">
          <a:extLst>
            <a:ext uri="{FF2B5EF4-FFF2-40B4-BE49-F238E27FC236}">
              <a16:creationId xmlns="" xmlns:a16="http://schemas.microsoft.com/office/drawing/2014/main" id="{71DA0058-85DF-4924-9B1B-8CE0D7A13818}"/>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154" name="rect">
          <a:extLst>
            <a:ext uri="{FF2B5EF4-FFF2-40B4-BE49-F238E27FC236}">
              <a16:creationId xmlns="" xmlns:a16="http://schemas.microsoft.com/office/drawing/2014/main" id="{98A51CAE-7347-4A1D-BDFB-FBF9B8001299}"/>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1155" name="rect">
          <a:extLst>
            <a:ext uri="{FF2B5EF4-FFF2-40B4-BE49-F238E27FC236}">
              <a16:creationId xmlns="" xmlns:a16="http://schemas.microsoft.com/office/drawing/2014/main" id="{CB8CF559-F8C8-4D7A-8B57-8ACE446FDF3C}"/>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1156" name="rect">
          <a:extLst>
            <a:ext uri="{FF2B5EF4-FFF2-40B4-BE49-F238E27FC236}">
              <a16:creationId xmlns="" xmlns:a16="http://schemas.microsoft.com/office/drawing/2014/main" id="{0C165A0A-0623-4BF1-8836-2EB840318B6C}"/>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157" name="rect">
          <a:extLst>
            <a:ext uri="{FF2B5EF4-FFF2-40B4-BE49-F238E27FC236}">
              <a16:creationId xmlns="" xmlns:a16="http://schemas.microsoft.com/office/drawing/2014/main" id="{989F69CE-3ED9-4284-8ED3-C11149D24DA9}"/>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158" name="rect">
          <a:extLst>
            <a:ext uri="{FF2B5EF4-FFF2-40B4-BE49-F238E27FC236}">
              <a16:creationId xmlns="" xmlns:a16="http://schemas.microsoft.com/office/drawing/2014/main" id="{3DB03BF5-56A0-44DD-9E0D-236A0DD70109}"/>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1159" name="rect">
          <a:extLst>
            <a:ext uri="{FF2B5EF4-FFF2-40B4-BE49-F238E27FC236}">
              <a16:creationId xmlns="" xmlns:a16="http://schemas.microsoft.com/office/drawing/2014/main" id="{D4FC884C-1482-4D06-A9CD-7CE1AA98315D}"/>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1160" name="rect">
          <a:extLst>
            <a:ext uri="{FF2B5EF4-FFF2-40B4-BE49-F238E27FC236}">
              <a16:creationId xmlns="" xmlns:a16="http://schemas.microsoft.com/office/drawing/2014/main" id="{B619CEA4-D9DE-4BD4-96AC-B251861194D0}"/>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161" name="rect">
          <a:extLst>
            <a:ext uri="{FF2B5EF4-FFF2-40B4-BE49-F238E27FC236}">
              <a16:creationId xmlns="" xmlns:a16="http://schemas.microsoft.com/office/drawing/2014/main" id="{41351916-F42D-40E9-ADA2-653DB2CBB8B3}"/>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162" name="rect">
          <a:extLst>
            <a:ext uri="{FF2B5EF4-FFF2-40B4-BE49-F238E27FC236}">
              <a16:creationId xmlns="" xmlns:a16="http://schemas.microsoft.com/office/drawing/2014/main" id="{B7A0617D-51A7-4794-828A-48A8F1977BAC}"/>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1</xdr:col>
      <xdr:colOff>0</xdr:colOff>
      <xdr:row>971</xdr:row>
      <xdr:rowOff>87436</xdr:rowOff>
    </xdr:to>
    <xdr:sp macro="" textlink="">
      <xdr:nvSpPr>
        <xdr:cNvPr id="1163" name="rect">
          <a:extLst>
            <a:ext uri="{FF2B5EF4-FFF2-40B4-BE49-F238E27FC236}">
              <a16:creationId xmlns="" xmlns:a16="http://schemas.microsoft.com/office/drawing/2014/main" id="{0EEA6CD7-7A4B-41F4-A036-4E7F230DE85A}"/>
            </a:ext>
          </a:extLst>
        </xdr:cNvPr>
        <xdr:cNvSpPr/>
      </xdr:nvSpPr>
      <xdr:spPr>
        <a:xfrm>
          <a:off x="506017" y="9353550"/>
          <a:ext cx="0"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970</xdr:row>
      <xdr:rowOff>0</xdr:rowOff>
    </xdr:from>
    <xdr:to>
      <xdr:col>2</xdr:col>
      <xdr:colOff>0</xdr:colOff>
      <xdr:row>971</xdr:row>
      <xdr:rowOff>87436</xdr:rowOff>
    </xdr:to>
    <xdr:sp macro="" textlink="">
      <xdr:nvSpPr>
        <xdr:cNvPr id="1164" name="rect">
          <a:extLst>
            <a:ext uri="{FF2B5EF4-FFF2-40B4-BE49-F238E27FC236}">
              <a16:creationId xmlns="" xmlns:a16="http://schemas.microsoft.com/office/drawing/2014/main" id="{3AD404DF-C322-4CE7-957A-97C5952553A4}"/>
            </a:ext>
          </a:extLst>
        </xdr:cNvPr>
        <xdr:cNvSpPr/>
      </xdr:nvSpPr>
      <xdr:spPr>
        <a:xfrm>
          <a:off x="506017" y="9353550"/>
          <a:ext cx="3237308" cy="5351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165" name="rect">
          <a:extLst>
            <a:ext uri="{FF2B5EF4-FFF2-40B4-BE49-F238E27FC236}">
              <a16:creationId xmlns="" xmlns:a16="http://schemas.microsoft.com/office/drawing/2014/main" id="{906390C2-87D0-4EB7-B8E3-8B74487D2F51}"/>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166" name="rect">
          <a:extLst>
            <a:ext uri="{FF2B5EF4-FFF2-40B4-BE49-F238E27FC236}">
              <a16:creationId xmlns="" xmlns:a16="http://schemas.microsoft.com/office/drawing/2014/main" id="{C56055A1-06E4-4051-9D18-4C323C615D5F}"/>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1167" name="rect">
          <a:extLst>
            <a:ext uri="{FF2B5EF4-FFF2-40B4-BE49-F238E27FC236}">
              <a16:creationId xmlns="" xmlns:a16="http://schemas.microsoft.com/office/drawing/2014/main" id="{0CB76023-FC70-4AEF-9EFB-9ECCF24620A3}"/>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1168" name="rect">
          <a:extLst>
            <a:ext uri="{FF2B5EF4-FFF2-40B4-BE49-F238E27FC236}">
              <a16:creationId xmlns="" xmlns:a16="http://schemas.microsoft.com/office/drawing/2014/main" id="{0796E634-1F2F-45CA-A98A-4AF75355ACF9}"/>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169" name="rect">
          <a:extLst>
            <a:ext uri="{FF2B5EF4-FFF2-40B4-BE49-F238E27FC236}">
              <a16:creationId xmlns="" xmlns:a16="http://schemas.microsoft.com/office/drawing/2014/main" id="{EA03EB05-6DC6-4917-9042-9D05754F4648}"/>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170" name="rect">
          <a:extLst>
            <a:ext uri="{FF2B5EF4-FFF2-40B4-BE49-F238E27FC236}">
              <a16:creationId xmlns="" xmlns:a16="http://schemas.microsoft.com/office/drawing/2014/main" id="{376665F3-9A2D-434B-A494-020907821236}"/>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1171" name="rect">
          <a:extLst>
            <a:ext uri="{FF2B5EF4-FFF2-40B4-BE49-F238E27FC236}">
              <a16:creationId xmlns="" xmlns:a16="http://schemas.microsoft.com/office/drawing/2014/main" id="{738B6B3E-F069-4EC6-93A4-43C529B3D4C6}"/>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1172" name="rect">
          <a:extLst>
            <a:ext uri="{FF2B5EF4-FFF2-40B4-BE49-F238E27FC236}">
              <a16:creationId xmlns="" xmlns:a16="http://schemas.microsoft.com/office/drawing/2014/main" id="{6B71DAB3-341D-4D42-8405-A68E1D030949}"/>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173" name="rect">
          <a:extLst>
            <a:ext uri="{FF2B5EF4-FFF2-40B4-BE49-F238E27FC236}">
              <a16:creationId xmlns="" xmlns:a16="http://schemas.microsoft.com/office/drawing/2014/main" id="{BF86A8A2-1C7F-4367-B647-C8E0C2976E5A}"/>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174" name="rect">
          <a:extLst>
            <a:ext uri="{FF2B5EF4-FFF2-40B4-BE49-F238E27FC236}">
              <a16:creationId xmlns="" xmlns:a16="http://schemas.microsoft.com/office/drawing/2014/main" id="{97F8FF68-4AB8-41C8-819C-1C684A4E86B2}"/>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1175" name="rect">
          <a:extLst>
            <a:ext uri="{FF2B5EF4-FFF2-40B4-BE49-F238E27FC236}">
              <a16:creationId xmlns="" xmlns:a16="http://schemas.microsoft.com/office/drawing/2014/main" id="{1F57C6FC-320A-4FC2-9691-4D1F67783086}"/>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1176" name="rect">
          <a:extLst>
            <a:ext uri="{FF2B5EF4-FFF2-40B4-BE49-F238E27FC236}">
              <a16:creationId xmlns="" xmlns:a16="http://schemas.microsoft.com/office/drawing/2014/main" id="{ACA6C6F7-D668-4F23-9D69-44F545D62C2A}"/>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177" name="rect">
          <a:extLst>
            <a:ext uri="{FF2B5EF4-FFF2-40B4-BE49-F238E27FC236}">
              <a16:creationId xmlns="" xmlns:a16="http://schemas.microsoft.com/office/drawing/2014/main" id="{B25722B2-55C9-47FF-9C21-B6F71F34850A}"/>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178" name="rect">
          <a:extLst>
            <a:ext uri="{FF2B5EF4-FFF2-40B4-BE49-F238E27FC236}">
              <a16:creationId xmlns="" xmlns:a16="http://schemas.microsoft.com/office/drawing/2014/main" id="{1DECE798-9409-49CE-B5CE-0383C55FD7AD}"/>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1179" name="rect">
          <a:extLst>
            <a:ext uri="{FF2B5EF4-FFF2-40B4-BE49-F238E27FC236}">
              <a16:creationId xmlns="" xmlns:a16="http://schemas.microsoft.com/office/drawing/2014/main" id="{0F58D3D2-9D30-4B13-BDD4-047728B1F080}"/>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1180" name="rect">
          <a:extLst>
            <a:ext uri="{FF2B5EF4-FFF2-40B4-BE49-F238E27FC236}">
              <a16:creationId xmlns="" xmlns:a16="http://schemas.microsoft.com/office/drawing/2014/main" id="{0E90C274-481B-4FF0-9236-153AC552D720}"/>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181" name="rect">
          <a:extLst>
            <a:ext uri="{FF2B5EF4-FFF2-40B4-BE49-F238E27FC236}">
              <a16:creationId xmlns="" xmlns:a16="http://schemas.microsoft.com/office/drawing/2014/main" id="{DFF24940-3382-447D-8166-9F508734C04A}"/>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966</xdr:row>
      <xdr:rowOff>0</xdr:rowOff>
    </xdr:from>
    <xdr:to>
      <xdr:col>3</xdr:col>
      <xdr:colOff>47052</xdr:colOff>
      <xdr:row>967</xdr:row>
      <xdr:rowOff>0</xdr:rowOff>
    </xdr:to>
    <xdr:sp macro="" textlink="">
      <xdr:nvSpPr>
        <xdr:cNvPr id="1182" name="rect">
          <a:extLst>
            <a:ext uri="{FF2B5EF4-FFF2-40B4-BE49-F238E27FC236}">
              <a16:creationId xmlns="" xmlns:a16="http://schemas.microsoft.com/office/drawing/2014/main" id="{0FCA307B-E70B-4B00-A0F9-90F8B4797C78}"/>
            </a:ext>
          </a:extLst>
        </xdr:cNvPr>
        <xdr:cNvSpPr/>
      </xdr:nvSpPr>
      <xdr:spPr>
        <a:xfrm>
          <a:off x="5675763" y="7562850"/>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49596</xdr:colOff>
      <xdr:row>967</xdr:row>
      <xdr:rowOff>0</xdr:rowOff>
    </xdr:to>
    <xdr:sp macro="" textlink="">
      <xdr:nvSpPr>
        <xdr:cNvPr id="1183" name="rect">
          <a:extLst>
            <a:ext uri="{FF2B5EF4-FFF2-40B4-BE49-F238E27FC236}">
              <a16:creationId xmlns="" xmlns:a16="http://schemas.microsoft.com/office/drawing/2014/main" id="{9287CB8A-8936-475F-967E-28345FB8AC1D}"/>
            </a:ext>
          </a:extLst>
        </xdr:cNvPr>
        <xdr:cNvSpPr/>
      </xdr:nvSpPr>
      <xdr:spPr>
        <a:xfrm>
          <a:off x="5680257" y="7562850"/>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50867</xdr:colOff>
      <xdr:row>967</xdr:row>
      <xdr:rowOff>0</xdr:rowOff>
    </xdr:to>
    <xdr:sp macro="" textlink="">
      <xdr:nvSpPr>
        <xdr:cNvPr id="1184" name="rect">
          <a:extLst>
            <a:ext uri="{FF2B5EF4-FFF2-40B4-BE49-F238E27FC236}">
              <a16:creationId xmlns="" xmlns:a16="http://schemas.microsoft.com/office/drawing/2014/main" id="{55DF0F63-D108-43F7-B44D-F22DACFF0426}"/>
            </a:ext>
          </a:extLst>
        </xdr:cNvPr>
        <xdr:cNvSpPr/>
      </xdr:nvSpPr>
      <xdr:spPr>
        <a:xfrm>
          <a:off x="5680257" y="7562850"/>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185" name="rect">
          <a:extLst>
            <a:ext uri="{FF2B5EF4-FFF2-40B4-BE49-F238E27FC236}">
              <a16:creationId xmlns="" xmlns:a16="http://schemas.microsoft.com/office/drawing/2014/main" id="{1AC73889-3898-44B9-877F-B23D3BDCD855}"/>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966</xdr:row>
      <xdr:rowOff>0</xdr:rowOff>
    </xdr:from>
    <xdr:to>
      <xdr:col>3</xdr:col>
      <xdr:colOff>48324</xdr:colOff>
      <xdr:row>967</xdr:row>
      <xdr:rowOff>0</xdr:rowOff>
    </xdr:to>
    <xdr:sp macro="" textlink="">
      <xdr:nvSpPr>
        <xdr:cNvPr id="1186" name="rect">
          <a:extLst>
            <a:ext uri="{FF2B5EF4-FFF2-40B4-BE49-F238E27FC236}">
              <a16:creationId xmlns="" xmlns:a16="http://schemas.microsoft.com/office/drawing/2014/main" id="{40748D2D-C66A-48E1-8604-1A7DF9D96551}"/>
            </a:ext>
          </a:extLst>
        </xdr:cNvPr>
        <xdr:cNvSpPr/>
      </xdr:nvSpPr>
      <xdr:spPr>
        <a:xfrm>
          <a:off x="5680257" y="7562850"/>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50867</xdr:colOff>
      <xdr:row>967</xdr:row>
      <xdr:rowOff>0</xdr:rowOff>
    </xdr:to>
    <xdr:sp macro="" textlink="">
      <xdr:nvSpPr>
        <xdr:cNvPr id="1187" name="rect">
          <a:extLst>
            <a:ext uri="{FF2B5EF4-FFF2-40B4-BE49-F238E27FC236}">
              <a16:creationId xmlns="" xmlns:a16="http://schemas.microsoft.com/office/drawing/2014/main" id="{847DC798-BA8E-4485-99FB-7415C7CB2FC0}"/>
            </a:ext>
          </a:extLst>
        </xdr:cNvPr>
        <xdr:cNvSpPr/>
      </xdr:nvSpPr>
      <xdr:spPr>
        <a:xfrm>
          <a:off x="5684751" y="7562850"/>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966</xdr:row>
      <xdr:rowOff>0</xdr:rowOff>
    </xdr:from>
    <xdr:to>
      <xdr:col>3</xdr:col>
      <xdr:colOff>52139</xdr:colOff>
      <xdr:row>967</xdr:row>
      <xdr:rowOff>0</xdr:rowOff>
    </xdr:to>
    <xdr:sp macro="" textlink="">
      <xdr:nvSpPr>
        <xdr:cNvPr id="1188" name="rect">
          <a:extLst>
            <a:ext uri="{FF2B5EF4-FFF2-40B4-BE49-F238E27FC236}">
              <a16:creationId xmlns="" xmlns:a16="http://schemas.microsoft.com/office/drawing/2014/main" id="{91031109-A637-42FF-8BF2-8DE8D34D2249}"/>
            </a:ext>
          </a:extLst>
        </xdr:cNvPr>
        <xdr:cNvSpPr/>
      </xdr:nvSpPr>
      <xdr:spPr>
        <a:xfrm>
          <a:off x="5684751" y="7562850"/>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189" name="rect">
          <a:extLst>
            <a:ext uri="{FF2B5EF4-FFF2-40B4-BE49-F238E27FC236}">
              <a16:creationId xmlns="" xmlns:a16="http://schemas.microsoft.com/office/drawing/2014/main" id="{E31FB9FE-A05D-42C7-9D4A-00E2400C8152}"/>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967</xdr:row>
      <xdr:rowOff>0</xdr:rowOff>
    </xdr:from>
    <xdr:to>
      <xdr:col>3</xdr:col>
      <xdr:colOff>47052</xdr:colOff>
      <xdr:row>968</xdr:row>
      <xdr:rowOff>0</xdr:rowOff>
    </xdr:to>
    <xdr:sp macro="" textlink="">
      <xdr:nvSpPr>
        <xdr:cNvPr id="1190" name="rect">
          <a:extLst>
            <a:ext uri="{FF2B5EF4-FFF2-40B4-BE49-F238E27FC236}">
              <a16:creationId xmlns="" xmlns:a16="http://schemas.microsoft.com/office/drawing/2014/main" id="{12060943-5BE2-4116-B9F7-ED831C37C6BD}"/>
            </a:ext>
          </a:extLst>
        </xdr:cNvPr>
        <xdr:cNvSpPr/>
      </xdr:nvSpPr>
      <xdr:spPr>
        <a:xfrm>
          <a:off x="5675763" y="8010525"/>
          <a:ext cx="349623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49596</xdr:colOff>
      <xdr:row>968</xdr:row>
      <xdr:rowOff>0</xdr:rowOff>
    </xdr:to>
    <xdr:sp macro="" textlink="">
      <xdr:nvSpPr>
        <xdr:cNvPr id="1191" name="rect">
          <a:extLst>
            <a:ext uri="{FF2B5EF4-FFF2-40B4-BE49-F238E27FC236}">
              <a16:creationId xmlns="" xmlns:a16="http://schemas.microsoft.com/office/drawing/2014/main" id="{1F4FD302-4E90-44BD-8F76-AE8C21ACBA70}"/>
            </a:ext>
          </a:extLst>
        </xdr:cNvPr>
        <xdr:cNvSpPr/>
      </xdr:nvSpPr>
      <xdr:spPr>
        <a:xfrm>
          <a:off x="5680257" y="8010525"/>
          <a:ext cx="3494289"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50867</xdr:colOff>
      <xdr:row>968</xdr:row>
      <xdr:rowOff>0</xdr:rowOff>
    </xdr:to>
    <xdr:sp macro="" textlink="">
      <xdr:nvSpPr>
        <xdr:cNvPr id="1192" name="rect">
          <a:extLst>
            <a:ext uri="{FF2B5EF4-FFF2-40B4-BE49-F238E27FC236}">
              <a16:creationId xmlns="" xmlns:a16="http://schemas.microsoft.com/office/drawing/2014/main" id="{272EAB81-B910-46A8-A4E3-9F04352BEA3E}"/>
            </a:ext>
          </a:extLst>
        </xdr:cNvPr>
        <xdr:cNvSpPr/>
      </xdr:nvSpPr>
      <xdr:spPr>
        <a:xfrm>
          <a:off x="5680257" y="8010525"/>
          <a:ext cx="3495560"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193" name="rect">
          <a:extLst>
            <a:ext uri="{FF2B5EF4-FFF2-40B4-BE49-F238E27FC236}">
              <a16:creationId xmlns="" xmlns:a16="http://schemas.microsoft.com/office/drawing/2014/main" id="{6D6EB883-76C9-4860-AABD-5504F719E240}"/>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967</xdr:row>
      <xdr:rowOff>0</xdr:rowOff>
    </xdr:from>
    <xdr:to>
      <xdr:col>3</xdr:col>
      <xdr:colOff>48324</xdr:colOff>
      <xdr:row>968</xdr:row>
      <xdr:rowOff>0</xdr:rowOff>
    </xdr:to>
    <xdr:sp macro="" textlink="">
      <xdr:nvSpPr>
        <xdr:cNvPr id="1194" name="rect">
          <a:extLst>
            <a:ext uri="{FF2B5EF4-FFF2-40B4-BE49-F238E27FC236}">
              <a16:creationId xmlns="" xmlns:a16="http://schemas.microsoft.com/office/drawing/2014/main" id="{7DA71DED-BA9E-4F8F-AD27-C143FF66480D}"/>
            </a:ext>
          </a:extLst>
        </xdr:cNvPr>
        <xdr:cNvSpPr/>
      </xdr:nvSpPr>
      <xdr:spPr>
        <a:xfrm>
          <a:off x="5680257" y="8010525"/>
          <a:ext cx="3493017"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50867</xdr:colOff>
      <xdr:row>968</xdr:row>
      <xdr:rowOff>0</xdr:rowOff>
    </xdr:to>
    <xdr:sp macro="" textlink="">
      <xdr:nvSpPr>
        <xdr:cNvPr id="1195" name="rect">
          <a:extLst>
            <a:ext uri="{FF2B5EF4-FFF2-40B4-BE49-F238E27FC236}">
              <a16:creationId xmlns="" xmlns:a16="http://schemas.microsoft.com/office/drawing/2014/main" id="{082BB07F-1CDB-493E-A3E0-E814D758EE7C}"/>
            </a:ext>
          </a:extLst>
        </xdr:cNvPr>
        <xdr:cNvSpPr/>
      </xdr:nvSpPr>
      <xdr:spPr>
        <a:xfrm>
          <a:off x="5684751" y="8010525"/>
          <a:ext cx="3491066"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967</xdr:row>
      <xdr:rowOff>0</xdr:rowOff>
    </xdr:from>
    <xdr:to>
      <xdr:col>3</xdr:col>
      <xdr:colOff>52139</xdr:colOff>
      <xdr:row>968</xdr:row>
      <xdr:rowOff>0</xdr:rowOff>
    </xdr:to>
    <xdr:sp macro="" textlink="">
      <xdr:nvSpPr>
        <xdr:cNvPr id="1196" name="rect">
          <a:extLst>
            <a:ext uri="{FF2B5EF4-FFF2-40B4-BE49-F238E27FC236}">
              <a16:creationId xmlns="" xmlns:a16="http://schemas.microsoft.com/office/drawing/2014/main" id="{1F3F2511-4432-4240-BB2A-D6305F527316}"/>
            </a:ext>
          </a:extLst>
        </xdr:cNvPr>
        <xdr:cNvSpPr/>
      </xdr:nvSpPr>
      <xdr:spPr>
        <a:xfrm>
          <a:off x="5684751" y="8010525"/>
          <a:ext cx="3492338" cy="447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editAs="oneCell">
    <xdr:from>
      <xdr:col>0</xdr:col>
      <xdr:colOff>2000250</xdr:colOff>
      <xdr:row>972</xdr:row>
      <xdr:rowOff>0</xdr:rowOff>
    </xdr:from>
    <xdr:to>
      <xdr:col>3</xdr:col>
      <xdr:colOff>161607</xdr:colOff>
      <xdr:row>975</xdr:row>
      <xdr:rowOff>31376</xdr:rowOff>
    </xdr:to>
    <xdr:sp macro="" textlink="">
      <xdr:nvSpPr>
        <xdr:cNvPr id="1197" name="Rectangle 1196">
          <a:extLst>
            <a:ext uri="{FF2B5EF4-FFF2-40B4-BE49-F238E27FC236}">
              <a16:creationId xmlns="" xmlns:a16="http://schemas.microsoft.com/office/drawing/2014/main" id="{84526A57-9218-4BC0-AD36-CC718EA0F379}"/>
            </a:ext>
          </a:extLst>
        </xdr:cNvPr>
        <xdr:cNvSpPr>
          <a:spLocks noChangeArrowheads="1"/>
        </xdr:cNvSpPr>
      </xdr:nvSpPr>
      <xdr:spPr bwMode="auto">
        <a:xfrm>
          <a:off x="590550" y="0"/>
          <a:ext cx="2809557" cy="60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2000250</xdr:colOff>
      <xdr:row>972</xdr:row>
      <xdr:rowOff>0</xdr:rowOff>
    </xdr:from>
    <xdr:to>
      <xdr:col>3</xdr:col>
      <xdr:colOff>155257</xdr:colOff>
      <xdr:row>975</xdr:row>
      <xdr:rowOff>31376</xdr:rowOff>
    </xdr:to>
    <xdr:sp macro="" textlink="">
      <xdr:nvSpPr>
        <xdr:cNvPr id="1198" name="Rectangle 1197">
          <a:extLst>
            <a:ext uri="{FF2B5EF4-FFF2-40B4-BE49-F238E27FC236}">
              <a16:creationId xmlns="" xmlns:a16="http://schemas.microsoft.com/office/drawing/2014/main" id="{E6B6526E-4D78-49EA-A65E-DAE2AD296C04}"/>
            </a:ext>
          </a:extLst>
        </xdr:cNvPr>
        <xdr:cNvSpPr>
          <a:spLocks noChangeArrowheads="1"/>
        </xdr:cNvSpPr>
      </xdr:nvSpPr>
      <xdr:spPr bwMode="auto">
        <a:xfrm>
          <a:off x="590550" y="0"/>
          <a:ext cx="2803207" cy="60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2000250</xdr:colOff>
      <xdr:row>972</xdr:row>
      <xdr:rowOff>0</xdr:rowOff>
    </xdr:from>
    <xdr:to>
      <xdr:col>3</xdr:col>
      <xdr:colOff>155257</xdr:colOff>
      <xdr:row>975</xdr:row>
      <xdr:rowOff>31376</xdr:rowOff>
    </xdr:to>
    <xdr:sp macro="" textlink="">
      <xdr:nvSpPr>
        <xdr:cNvPr id="1199" name="Rectangle 1198">
          <a:extLst>
            <a:ext uri="{FF2B5EF4-FFF2-40B4-BE49-F238E27FC236}">
              <a16:creationId xmlns="" xmlns:a16="http://schemas.microsoft.com/office/drawing/2014/main" id="{BDBD34B3-39B4-4B20-95F9-1D27A55BC56C}"/>
            </a:ext>
          </a:extLst>
        </xdr:cNvPr>
        <xdr:cNvSpPr>
          <a:spLocks noChangeArrowheads="1"/>
        </xdr:cNvSpPr>
      </xdr:nvSpPr>
      <xdr:spPr bwMode="auto">
        <a:xfrm>
          <a:off x="590550" y="0"/>
          <a:ext cx="2803207" cy="60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2000250</xdr:colOff>
      <xdr:row>972</xdr:row>
      <xdr:rowOff>0</xdr:rowOff>
    </xdr:from>
    <xdr:to>
      <xdr:col>3</xdr:col>
      <xdr:colOff>155257</xdr:colOff>
      <xdr:row>975</xdr:row>
      <xdr:rowOff>31376</xdr:rowOff>
    </xdr:to>
    <xdr:sp macro="" textlink="">
      <xdr:nvSpPr>
        <xdr:cNvPr id="1200" name="Rectangle 1199">
          <a:extLst>
            <a:ext uri="{FF2B5EF4-FFF2-40B4-BE49-F238E27FC236}">
              <a16:creationId xmlns="" xmlns:a16="http://schemas.microsoft.com/office/drawing/2014/main" id="{9C4E870A-398D-4DC7-B905-682135C2F2B8}"/>
            </a:ext>
          </a:extLst>
        </xdr:cNvPr>
        <xdr:cNvSpPr>
          <a:spLocks noChangeArrowheads="1"/>
        </xdr:cNvSpPr>
      </xdr:nvSpPr>
      <xdr:spPr bwMode="auto">
        <a:xfrm>
          <a:off x="590550" y="0"/>
          <a:ext cx="2803207" cy="60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2000250</xdr:colOff>
      <xdr:row>972</xdr:row>
      <xdr:rowOff>0</xdr:rowOff>
    </xdr:from>
    <xdr:to>
      <xdr:col>3</xdr:col>
      <xdr:colOff>155257</xdr:colOff>
      <xdr:row>975</xdr:row>
      <xdr:rowOff>31376</xdr:rowOff>
    </xdr:to>
    <xdr:sp macro="" textlink="">
      <xdr:nvSpPr>
        <xdr:cNvPr id="1201" name="Rectangle 1200">
          <a:extLst>
            <a:ext uri="{FF2B5EF4-FFF2-40B4-BE49-F238E27FC236}">
              <a16:creationId xmlns="" xmlns:a16="http://schemas.microsoft.com/office/drawing/2014/main" id="{77F308CA-854C-4A20-8C6B-88706BC2ED64}"/>
            </a:ext>
          </a:extLst>
        </xdr:cNvPr>
        <xdr:cNvSpPr>
          <a:spLocks noChangeArrowheads="1"/>
        </xdr:cNvSpPr>
      </xdr:nvSpPr>
      <xdr:spPr bwMode="auto">
        <a:xfrm>
          <a:off x="590550" y="0"/>
          <a:ext cx="2803207" cy="60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2000250</xdr:colOff>
      <xdr:row>972</xdr:row>
      <xdr:rowOff>0</xdr:rowOff>
    </xdr:from>
    <xdr:to>
      <xdr:col>3</xdr:col>
      <xdr:colOff>155257</xdr:colOff>
      <xdr:row>975</xdr:row>
      <xdr:rowOff>31376</xdr:rowOff>
    </xdr:to>
    <xdr:sp macro="" textlink="">
      <xdr:nvSpPr>
        <xdr:cNvPr id="1202" name="Rectangle 1201">
          <a:extLst>
            <a:ext uri="{FF2B5EF4-FFF2-40B4-BE49-F238E27FC236}">
              <a16:creationId xmlns="" xmlns:a16="http://schemas.microsoft.com/office/drawing/2014/main" id="{495126F5-D62D-45C8-859C-799799FDB661}"/>
            </a:ext>
          </a:extLst>
        </xdr:cNvPr>
        <xdr:cNvSpPr>
          <a:spLocks noChangeArrowheads="1"/>
        </xdr:cNvSpPr>
      </xdr:nvSpPr>
      <xdr:spPr bwMode="auto">
        <a:xfrm>
          <a:off x="590550" y="0"/>
          <a:ext cx="2803207" cy="60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2000250</xdr:colOff>
      <xdr:row>972</xdr:row>
      <xdr:rowOff>0</xdr:rowOff>
    </xdr:from>
    <xdr:to>
      <xdr:col>3</xdr:col>
      <xdr:colOff>155257</xdr:colOff>
      <xdr:row>975</xdr:row>
      <xdr:rowOff>31376</xdr:rowOff>
    </xdr:to>
    <xdr:sp macro="" textlink="">
      <xdr:nvSpPr>
        <xdr:cNvPr id="1203" name="Rectangle 1202">
          <a:extLst>
            <a:ext uri="{FF2B5EF4-FFF2-40B4-BE49-F238E27FC236}">
              <a16:creationId xmlns="" xmlns:a16="http://schemas.microsoft.com/office/drawing/2014/main" id="{5CE58D0D-7C10-4366-9EFF-31ADD4E5AB52}"/>
            </a:ext>
          </a:extLst>
        </xdr:cNvPr>
        <xdr:cNvSpPr>
          <a:spLocks noChangeArrowheads="1"/>
        </xdr:cNvSpPr>
      </xdr:nvSpPr>
      <xdr:spPr bwMode="auto">
        <a:xfrm>
          <a:off x="590550" y="0"/>
          <a:ext cx="2803207" cy="60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2000250</xdr:colOff>
      <xdr:row>972</xdr:row>
      <xdr:rowOff>0</xdr:rowOff>
    </xdr:from>
    <xdr:to>
      <xdr:col>1</xdr:col>
      <xdr:colOff>618807</xdr:colOff>
      <xdr:row>975</xdr:row>
      <xdr:rowOff>30966</xdr:rowOff>
    </xdr:to>
    <xdr:sp macro="" textlink="">
      <xdr:nvSpPr>
        <xdr:cNvPr id="1204" name="Rectangle 1203">
          <a:extLst>
            <a:ext uri="{FF2B5EF4-FFF2-40B4-BE49-F238E27FC236}">
              <a16:creationId xmlns="" xmlns:a16="http://schemas.microsoft.com/office/drawing/2014/main" id="{A1383E3E-1293-48D1-8D1C-C3A47FAD7429}"/>
            </a:ext>
          </a:extLst>
        </xdr:cNvPr>
        <xdr:cNvSpPr>
          <a:spLocks noChangeArrowheads="1"/>
        </xdr:cNvSpPr>
      </xdr:nvSpPr>
      <xdr:spPr bwMode="auto">
        <a:xfrm>
          <a:off x="590550" y="0"/>
          <a:ext cx="618807" cy="56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2000250</xdr:colOff>
      <xdr:row>972</xdr:row>
      <xdr:rowOff>0</xdr:rowOff>
    </xdr:from>
    <xdr:to>
      <xdr:col>1</xdr:col>
      <xdr:colOff>612457</xdr:colOff>
      <xdr:row>974</xdr:row>
      <xdr:rowOff>141255</xdr:rowOff>
    </xdr:to>
    <xdr:sp macro="" textlink="">
      <xdr:nvSpPr>
        <xdr:cNvPr id="1205" name="Rectangle 1204">
          <a:extLst>
            <a:ext uri="{FF2B5EF4-FFF2-40B4-BE49-F238E27FC236}">
              <a16:creationId xmlns="" xmlns:a16="http://schemas.microsoft.com/office/drawing/2014/main" id="{07C29FC8-D1A0-4485-B6A1-B0BBFFC20366}"/>
            </a:ext>
          </a:extLst>
        </xdr:cNvPr>
        <xdr:cNvSpPr>
          <a:spLocks noChangeArrowheads="1"/>
        </xdr:cNvSpPr>
      </xdr:nvSpPr>
      <xdr:spPr bwMode="auto">
        <a:xfrm>
          <a:off x="590550" y="0"/>
          <a:ext cx="612457" cy="524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2000250</xdr:colOff>
      <xdr:row>972</xdr:row>
      <xdr:rowOff>0</xdr:rowOff>
    </xdr:from>
    <xdr:to>
      <xdr:col>1</xdr:col>
      <xdr:colOff>612457</xdr:colOff>
      <xdr:row>974</xdr:row>
      <xdr:rowOff>141255</xdr:rowOff>
    </xdr:to>
    <xdr:sp macro="" textlink="">
      <xdr:nvSpPr>
        <xdr:cNvPr id="1206" name="Rectangle 1205">
          <a:extLst>
            <a:ext uri="{FF2B5EF4-FFF2-40B4-BE49-F238E27FC236}">
              <a16:creationId xmlns="" xmlns:a16="http://schemas.microsoft.com/office/drawing/2014/main" id="{B725BDD4-88AB-406F-8009-2EC0CC069289}"/>
            </a:ext>
          </a:extLst>
        </xdr:cNvPr>
        <xdr:cNvSpPr>
          <a:spLocks noChangeArrowheads="1"/>
        </xdr:cNvSpPr>
      </xdr:nvSpPr>
      <xdr:spPr bwMode="auto">
        <a:xfrm>
          <a:off x="590550" y="0"/>
          <a:ext cx="612457" cy="524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772717</xdr:colOff>
      <xdr:row>1004</xdr:row>
      <xdr:rowOff>0</xdr:rowOff>
    </xdr:from>
    <xdr:to>
      <xdr:col>2</xdr:col>
      <xdr:colOff>0</xdr:colOff>
      <xdr:row>1005</xdr:row>
      <xdr:rowOff>87436</xdr:rowOff>
    </xdr:to>
    <xdr:sp macro="" textlink="">
      <xdr:nvSpPr>
        <xdr:cNvPr id="1207" name="rect">
          <a:extLst>
            <a:ext uri="{FF2B5EF4-FFF2-40B4-BE49-F238E27FC236}">
              <a16:creationId xmlns="" xmlns:a16="http://schemas.microsoft.com/office/drawing/2014/main" id="{253E9C5A-90CD-44BC-B0B3-393F1E7638CC}"/>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208" name="rect">
          <a:extLst>
            <a:ext uri="{FF2B5EF4-FFF2-40B4-BE49-F238E27FC236}">
              <a16:creationId xmlns="" xmlns:a16="http://schemas.microsoft.com/office/drawing/2014/main" id="{BC6438BB-2DFB-4E43-90FE-DBBAAFFFF105}"/>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1</xdr:col>
      <xdr:colOff>0</xdr:colOff>
      <xdr:row>1005</xdr:row>
      <xdr:rowOff>87436</xdr:rowOff>
    </xdr:to>
    <xdr:sp macro="" textlink="">
      <xdr:nvSpPr>
        <xdr:cNvPr id="1209" name="rect">
          <a:extLst>
            <a:ext uri="{FF2B5EF4-FFF2-40B4-BE49-F238E27FC236}">
              <a16:creationId xmlns="" xmlns:a16="http://schemas.microsoft.com/office/drawing/2014/main" id="{514F9029-2CA3-4F1B-93FC-80B6E08EF8AC}"/>
            </a:ext>
          </a:extLst>
        </xdr:cNvPr>
        <xdr:cNvSpPr/>
      </xdr:nvSpPr>
      <xdr:spPr>
        <a:xfrm>
          <a:off x="601267" y="6934200"/>
          <a:ext cx="0"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210" name="rect">
          <a:extLst>
            <a:ext uri="{FF2B5EF4-FFF2-40B4-BE49-F238E27FC236}">
              <a16:creationId xmlns="" xmlns:a16="http://schemas.microsoft.com/office/drawing/2014/main" id="{9BE75D96-697A-4049-8F7C-349882B8AA53}"/>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3</xdr:col>
      <xdr:colOff>47052</xdr:colOff>
      <xdr:row>1002</xdr:row>
      <xdr:rowOff>0</xdr:rowOff>
    </xdr:to>
    <xdr:sp macro="" textlink="">
      <xdr:nvSpPr>
        <xdr:cNvPr id="1211" name="rect">
          <a:extLst>
            <a:ext uri="{FF2B5EF4-FFF2-40B4-BE49-F238E27FC236}">
              <a16:creationId xmlns="" xmlns:a16="http://schemas.microsoft.com/office/drawing/2014/main" id="{A9F3DA9F-419A-4D69-849B-371FBE0A29A6}"/>
            </a:ext>
          </a:extLst>
        </xdr:cNvPr>
        <xdr:cNvSpPr/>
      </xdr:nvSpPr>
      <xdr:spPr>
        <a:xfrm>
          <a:off x="3361188" y="5943600"/>
          <a:ext cx="4818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212" name="rect">
          <a:extLst>
            <a:ext uri="{FF2B5EF4-FFF2-40B4-BE49-F238E27FC236}">
              <a16:creationId xmlns="" xmlns:a16="http://schemas.microsoft.com/office/drawing/2014/main" id="{E063A010-486A-40FF-B72F-E26F8A4B3E44}"/>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213" name="rect">
          <a:extLst>
            <a:ext uri="{FF2B5EF4-FFF2-40B4-BE49-F238E27FC236}">
              <a16:creationId xmlns="" xmlns:a16="http://schemas.microsoft.com/office/drawing/2014/main" id="{29F38D1F-7FDD-474B-9B18-7B7BA34D098B}"/>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214" name="rect">
          <a:extLst>
            <a:ext uri="{FF2B5EF4-FFF2-40B4-BE49-F238E27FC236}">
              <a16:creationId xmlns="" xmlns:a16="http://schemas.microsoft.com/office/drawing/2014/main" id="{047BED19-B5B8-4B51-B9D2-7B93CCDF65C0}"/>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3</xdr:col>
      <xdr:colOff>47052</xdr:colOff>
      <xdr:row>1002</xdr:row>
      <xdr:rowOff>0</xdr:rowOff>
    </xdr:to>
    <xdr:sp macro="" textlink="">
      <xdr:nvSpPr>
        <xdr:cNvPr id="1215" name="rect">
          <a:extLst>
            <a:ext uri="{FF2B5EF4-FFF2-40B4-BE49-F238E27FC236}">
              <a16:creationId xmlns="" xmlns:a16="http://schemas.microsoft.com/office/drawing/2014/main" id="{EA69C115-BB12-4550-A6D9-50A15187FF65}"/>
            </a:ext>
          </a:extLst>
        </xdr:cNvPr>
        <xdr:cNvSpPr/>
      </xdr:nvSpPr>
      <xdr:spPr>
        <a:xfrm>
          <a:off x="3361188" y="5943600"/>
          <a:ext cx="4818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216" name="rect">
          <a:extLst>
            <a:ext uri="{FF2B5EF4-FFF2-40B4-BE49-F238E27FC236}">
              <a16:creationId xmlns="" xmlns:a16="http://schemas.microsoft.com/office/drawing/2014/main" id="{95680073-9147-43CF-B1D1-678D7A622625}"/>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217" name="rect">
          <a:extLst>
            <a:ext uri="{FF2B5EF4-FFF2-40B4-BE49-F238E27FC236}">
              <a16:creationId xmlns="" xmlns:a16="http://schemas.microsoft.com/office/drawing/2014/main" id="{28E4F479-90D4-4CC5-85C7-1D58ECBD4448}"/>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218" name="rect">
          <a:extLst>
            <a:ext uri="{FF2B5EF4-FFF2-40B4-BE49-F238E27FC236}">
              <a16:creationId xmlns="" xmlns:a16="http://schemas.microsoft.com/office/drawing/2014/main" id="{8BDBB017-E347-4BB8-9FB5-BA567A3F67A1}"/>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767887</xdr:colOff>
      <xdr:row>1005</xdr:row>
      <xdr:rowOff>0</xdr:rowOff>
    </xdr:from>
    <xdr:to>
      <xdr:col>2</xdr:col>
      <xdr:colOff>0</xdr:colOff>
      <xdr:row>1006</xdr:row>
      <xdr:rowOff>87436</xdr:rowOff>
    </xdr:to>
    <xdr:sp macro="" textlink="">
      <xdr:nvSpPr>
        <xdr:cNvPr id="1219" name="rect">
          <a:extLst>
            <a:ext uri="{FF2B5EF4-FFF2-40B4-BE49-F238E27FC236}">
              <a16:creationId xmlns="" xmlns:a16="http://schemas.microsoft.com/office/drawing/2014/main" id="{56156C25-AC68-45F1-B56C-EB85AEC8B963}"/>
            </a:ext>
          </a:extLst>
        </xdr:cNvPr>
        <xdr:cNvSpPr/>
      </xdr:nvSpPr>
      <xdr:spPr>
        <a:xfrm>
          <a:off x="596437" y="7153275"/>
          <a:ext cx="841838" cy="27793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49596</xdr:colOff>
      <xdr:row>1002</xdr:row>
      <xdr:rowOff>0</xdr:rowOff>
    </xdr:to>
    <xdr:sp macro="" textlink="">
      <xdr:nvSpPr>
        <xdr:cNvPr id="1220" name="rect">
          <a:extLst>
            <a:ext uri="{FF2B5EF4-FFF2-40B4-BE49-F238E27FC236}">
              <a16:creationId xmlns="" xmlns:a16="http://schemas.microsoft.com/office/drawing/2014/main" id="{C563D365-0C9C-4FB6-86F7-7FAD4E5ABAE8}"/>
            </a:ext>
          </a:extLst>
        </xdr:cNvPr>
        <xdr:cNvSpPr/>
      </xdr:nvSpPr>
      <xdr:spPr>
        <a:xfrm>
          <a:off x="3365682" y="5943600"/>
          <a:ext cx="4623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221" name="rect">
          <a:extLst>
            <a:ext uri="{FF2B5EF4-FFF2-40B4-BE49-F238E27FC236}">
              <a16:creationId xmlns="" xmlns:a16="http://schemas.microsoft.com/office/drawing/2014/main" id="{0A14A229-A3DA-4AA7-8B89-320581C3B13B}"/>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222" name="rect">
          <a:extLst>
            <a:ext uri="{FF2B5EF4-FFF2-40B4-BE49-F238E27FC236}">
              <a16:creationId xmlns="" xmlns:a16="http://schemas.microsoft.com/office/drawing/2014/main" id="{AD404F20-D437-4B69-93FC-C28D9EB70DD5}"/>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223" name="rect">
          <a:extLst>
            <a:ext uri="{FF2B5EF4-FFF2-40B4-BE49-F238E27FC236}">
              <a16:creationId xmlns="" xmlns:a16="http://schemas.microsoft.com/office/drawing/2014/main" id="{EAFAC0FD-2600-4100-B979-5D64EE6EA3DF}"/>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50867</xdr:colOff>
      <xdr:row>1002</xdr:row>
      <xdr:rowOff>0</xdr:rowOff>
    </xdr:to>
    <xdr:sp macro="" textlink="">
      <xdr:nvSpPr>
        <xdr:cNvPr id="1224" name="rect">
          <a:extLst>
            <a:ext uri="{FF2B5EF4-FFF2-40B4-BE49-F238E27FC236}">
              <a16:creationId xmlns="" xmlns:a16="http://schemas.microsoft.com/office/drawing/2014/main" id="{46B3F376-6900-4D87-BCCA-850A7CD5DF7D}"/>
            </a:ext>
          </a:extLst>
        </xdr:cNvPr>
        <xdr:cNvSpPr/>
      </xdr:nvSpPr>
      <xdr:spPr>
        <a:xfrm>
          <a:off x="3365682" y="5943600"/>
          <a:ext cx="4751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225" name="rect">
          <a:extLst>
            <a:ext uri="{FF2B5EF4-FFF2-40B4-BE49-F238E27FC236}">
              <a16:creationId xmlns="" xmlns:a16="http://schemas.microsoft.com/office/drawing/2014/main" id="{F5AE8BAD-F778-4F09-9E8F-142D860BFB04}"/>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226" name="rect">
          <a:extLst>
            <a:ext uri="{FF2B5EF4-FFF2-40B4-BE49-F238E27FC236}">
              <a16:creationId xmlns="" xmlns:a16="http://schemas.microsoft.com/office/drawing/2014/main" id="{353487A3-39C2-4D7D-9F7A-7A25B53C7C92}"/>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227" name="rect">
          <a:extLst>
            <a:ext uri="{FF2B5EF4-FFF2-40B4-BE49-F238E27FC236}">
              <a16:creationId xmlns="" xmlns:a16="http://schemas.microsoft.com/office/drawing/2014/main" id="{315D753B-C362-4A93-8732-F63CF99DFA8C}"/>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12241</xdr:rowOff>
    </xdr:from>
    <xdr:to>
      <xdr:col>2</xdr:col>
      <xdr:colOff>0</xdr:colOff>
      <xdr:row>1006</xdr:row>
      <xdr:rowOff>101426</xdr:rowOff>
    </xdr:to>
    <xdr:sp macro="" textlink="">
      <xdr:nvSpPr>
        <xdr:cNvPr id="1228" name="rect">
          <a:extLst>
            <a:ext uri="{FF2B5EF4-FFF2-40B4-BE49-F238E27FC236}">
              <a16:creationId xmlns="" xmlns:a16="http://schemas.microsoft.com/office/drawing/2014/main" id="{D7CC8D56-4C16-4651-B48F-C5DAD24FBB2E}"/>
            </a:ext>
          </a:extLst>
        </xdr:cNvPr>
        <xdr:cNvSpPr/>
      </xdr:nvSpPr>
      <xdr:spPr>
        <a:xfrm>
          <a:off x="596571" y="7165516"/>
          <a:ext cx="841704" cy="2796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2</xdr:col>
      <xdr:colOff>0</xdr:colOff>
      <xdr:row>1006</xdr:row>
      <xdr:rowOff>101426</xdr:rowOff>
    </xdr:to>
    <xdr:sp macro="" textlink="">
      <xdr:nvSpPr>
        <xdr:cNvPr id="1229" name="rect">
          <a:extLst>
            <a:ext uri="{FF2B5EF4-FFF2-40B4-BE49-F238E27FC236}">
              <a16:creationId xmlns="" xmlns:a16="http://schemas.microsoft.com/office/drawing/2014/main" id="{459B07F0-7CAB-4FB3-BBE5-08ABE6BC05C5}"/>
            </a:ext>
          </a:extLst>
        </xdr:cNvPr>
        <xdr:cNvSpPr/>
      </xdr:nvSpPr>
      <xdr:spPr>
        <a:xfrm>
          <a:off x="596571" y="7153275"/>
          <a:ext cx="8417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1</xdr:col>
      <xdr:colOff>0</xdr:colOff>
      <xdr:row>1006</xdr:row>
      <xdr:rowOff>101426</xdr:rowOff>
    </xdr:to>
    <xdr:sp macro="" textlink="">
      <xdr:nvSpPr>
        <xdr:cNvPr id="1230" name="rect">
          <a:extLst>
            <a:ext uri="{FF2B5EF4-FFF2-40B4-BE49-F238E27FC236}">
              <a16:creationId xmlns="" xmlns:a16="http://schemas.microsoft.com/office/drawing/2014/main" id="{495E0E05-86F2-46B0-9240-79D64613AA49}"/>
            </a:ext>
          </a:extLst>
        </xdr:cNvPr>
        <xdr:cNvSpPr/>
      </xdr:nvSpPr>
      <xdr:spPr>
        <a:xfrm>
          <a:off x="596571" y="7153275"/>
          <a:ext cx="35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2</xdr:col>
      <xdr:colOff>0</xdr:colOff>
      <xdr:row>1006</xdr:row>
      <xdr:rowOff>101426</xdr:rowOff>
    </xdr:to>
    <xdr:sp macro="" textlink="">
      <xdr:nvSpPr>
        <xdr:cNvPr id="1231" name="rect">
          <a:extLst>
            <a:ext uri="{FF2B5EF4-FFF2-40B4-BE49-F238E27FC236}">
              <a16:creationId xmlns="" xmlns:a16="http://schemas.microsoft.com/office/drawing/2014/main" id="{C14E98E8-FBFF-4DA1-8791-19D82C3D9589}"/>
            </a:ext>
          </a:extLst>
        </xdr:cNvPr>
        <xdr:cNvSpPr/>
      </xdr:nvSpPr>
      <xdr:spPr>
        <a:xfrm>
          <a:off x="596571" y="7153275"/>
          <a:ext cx="8417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48324</xdr:colOff>
      <xdr:row>1002</xdr:row>
      <xdr:rowOff>0</xdr:rowOff>
    </xdr:to>
    <xdr:sp macro="" textlink="">
      <xdr:nvSpPr>
        <xdr:cNvPr id="1232" name="rect">
          <a:extLst>
            <a:ext uri="{FF2B5EF4-FFF2-40B4-BE49-F238E27FC236}">
              <a16:creationId xmlns="" xmlns:a16="http://schemas.microsoft.com/office/drawing/2014/main" id="{E2B46378-9B0F-453B-B86A-B3856C584F11}"/>
            </a:ext>
          </a:extLst>
        </xdr:cNvPr>
        <xdr:cNvSpPr/>
      </xdr:nvSpPr>
      <xdr:spPr>
        <a:xfrm>
          <a:off x="3365682" y="5943600"/>
          <a:ext cx="44967"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233" name="rect">
          <a:extLst>
            <a:ext uri="{FF2B5EF4-FFF2-40B4-BE49-F238E27FC236}">
              <a16:creationId xmlns="" xmlns:a16="http://schemas.microsoft.com/office/drawing/2014/main" id="{CBA2A711-7A14-4AA9-8BC2-885DBEBE67FE}"/>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234" name="rect">
          <a:extLst>
            <a:ext uri="{FF2B5EF4-FFF2-40B4-BE49-F238E27FC236}">
              <a16:creationId xmlns="" xmlns:a16="http://schemas.microsoft.com/office/drawing/2014/main" id="{EE7EAC57-95DB-4D3C-B7A7-0D87F23138EE}"/>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235" name="rect">
          <a:extLst>
            <a:ext uri="{FF2B5EF4-FFF2-40B4-BE49-F238E27FC236}">
              <a16:creationId xmlns="" xmlns:a16="http://schemas.microsoft.com/office/drawing/2014/main" id="{BA73F72B-D714-4BC3-B923-2C009531D312}"/>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48324</xdr:colOff>
      <xdr:row>1002</xdr:row>
      <xdr:rowOff>0</xdr:rowOff>
    </xdr:to>
    <xdr:sp macro="" textlink="">
      <xdr:nvSpPr>
        <xdr:cNvPr id="1236" name="rect">
          <a:extLst>
            <a:ext uri="{FF2B5EF4-FFF2-40B4-BE49-F238E27FC236}">
              <a16:creationId xmlns="" xmlns:a16="http://schemas.microsoft.com/office/drawing/2014/main" id="{86B5F7CE-13A6-44B0-922B-9EB725B78799}"/>
            </a:ext>
          </a:extLst>
        </xdr:cNvPr>
        <xdr:cNvSpPr/>
      </xdr:nvSpPr>
      <xdr:spPr>
        <a:xfrm>
          <a:off x="3365682" y="5943600"/>
          <a:ext cx="44967"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237" name="rect">
          <a:extLst>
            <a:ext uri="{FF2B5EF4-FFF2-40B4-BE49-F238E27FC236}">
              <a16:creationId xmlns="" xmlns:a16="http://schemas.microsoft.com/office/drawing/2014/main" id="{E9949707-9EC9-4E66-A8A6-28AE5A4E91DD}"/>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238" name="rect">
          <a:extLst>
            <a:ext uri="{FF2B5EF4-FFF2-40B4-BE49-F238E27FC236}">
              <a16:creationId xmlns="" xmlns:a16="http://schemas.microsoft.com/office/drawing/2014/main" id="{258E4512-E9DF-43A1-976E-AF3A3F44759B}"/>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239" name="rect">
          <a:extLst>
            <a:ext uri="{FF2B5EF4-FFF2-40B4-BE49-F238E27FC236}">
              <a16:creationId xmlns="" xmlns:a16="http://schemas.microsoft.com/office/drawing/2014/main" id="{690243D6-DB71-4962-B263-7756AD0E6561}"/>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1006</xdr:row>
      <xdr:rowOff>0</xdr:rowOff>
    </xdr:from>
    <xdr:to>
      <xdr:col>2</xdr:col>
      <xdr:colOff>0</xdr:colOff>
      <xdr:row>1007</xdr:row>
      <xdr:rowOff>101426</xdr:rowOff>
    </xdr:to>
    <xdr:sp macro="" textlink="">
      <xdr:nvSpPr>
        <xdr:cNvPr id="1240" name="rect">
          <a:extLst>
            <a:ext uri="{FF2B5EF4-FFF2-40B4-BE49-F238E27FC236}">
              <a16:creationId xmlns="" xmlns:a16="http://schemas.microsoft.com/office/drawing/2014/main" id="{061B2680-DDE7-4C89-83DD-7707BC0CBD00}"/>
            </a:ext>
          </a:extLst>
        </xdr:cNvPr>
        <xdr:cNvSpPr/>
      </xdr:nvSpPr>
      <xdr:spPr>
        <a:xfrm>
          <a:off x="601267" y="7343775"/>
          <a:ext cx="837008" cy="32050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3</xdr:col>
      <xdr:colOff>50867</xdr:colOff>
      <xdr:row>1002</xdr:row>
      <xdr:rowOff>0</xdr:rowOff>
    </xdr:to>
    <xdr:sp macro="" textlink="">
      <xdr:nvSpPr>
        <xdr:cNvPr id="1241" name="rect">
          <a:extLst>
            <a:ext uri="{FF2B5EF4-FFF2-40B4-BE49-F238E27FC236}">
              <a16:creationId xmlns="" xmlns:a16="http://schemas.microsoft.com/office/drawing/2014/main" id="{73EBE25C-8B0E-4A1B-B4F8-9AE316915FBA}"/>
            </a:ext>
          </a:extLst>
        </xdr:cNvPr>
        <xdr:cNvSpPr/>
      </xdr:nvSpPr>
      <xdr:spPr>
        <a:xfrm>
          <a:off x="3360651" y="5943600"/>
          <a:ext cx="52541"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242" name="rect">
          <a:extLst>
            <a:ext uri="{FF2B5EF4-FFF2-40B4-BE49-F238E27FC236}">
              <a16:creationId xmlns="" xmlns:a16="http://schemas.microsoft.com/office/drawing/2014/main" id="{2334E79C-3999-4E3E-87DE-8EA7D6F660F2}"/>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243" name="rect">
          <a:extLst>
            <a:ext uri="{FF2B5EF4-FFF2-40B4-BE49-F238E27FC236}">
              <a16:creationId xmlns="" xmlns:a16="http://schemas.microsoft.com/office/drawing/2014/main" id="{C8F0E56D-AAB6-49D8-9C93-F62FBCF16211}"/>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244" name="rect">
          <a:extLst>
            <a:ext uri="{FF2B5EF4-FFF2-40B4-BE49-F238E27FC236}">
              <a16:creationId xmlns="" xmlns:a16="http://schemas.microsoft.com/office/drawing/2014/main" id="{8CDA19FD-BEF2-418E-B39A-ED5C4C6F5B27}"/>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3</xdr:col>
      <xdr:colOff>52139</xdr:colOff>
      <xdr:row>1002</xdr:row>
      <xdr:rowOff>0</xdr:rowOff>
    </xdr:to>
    <xdr:sp macro="" textlink="">
      <xdr:nvSpPr>
        <xdr:cNvPr id="1245" name="rect">
          <a:extLst>
            <a:ext uri="{FF2B5EF4-FFF2-40B4-BE49-F238E27FC236}">
              <a16:creationId xmlns="" xmlns:a16="http://schemas.microsoft.com/office/drawing/2014/main" id="{39BC0FAF-CAD3-40A7-82E5-211494F0923F}"/>
            </a:ext>
          </a:extLst>
        </xdr:cNvPr>
        <xdr:cNvSpPr/>
      </xdr:nvSpPr>
      <xdr:spPr>
        <a:xfrm>
          <a:off x="3360651" y="5943600"/>
          <a:ext cx="53813"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246" name="rect">
          <a:extLst>
            <a:ext uri="{FF2B5EF4-FFF2-40B4-BE49-F238E27FC236}">
              <a16:creationId xmlns="" xmlns:a16="http://schemas.microsoft.com/office/drawing/2014/main" id="{033B6523-331A-4EC3-90AC-29D242025C88}"/>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247" name="rect">
          <a:extLst>
            <a:ext uri="{FF2B5EF4-FFF2-40B4-BE49-F238E27FC236}">
              <a16:creationId xmlns="" xmlns:a16="http://schemas.microsoft.com/office/drawing/2014/main" id="{1EDECA68-03C7-4889-B73A-AA7EA7109552}"/>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248" name="rect">
          <a:extLst>
            <a:ext uri="{FF2B5EF4-FFF2-40B4-BE49-F238E27FC236}">
              <a16:creationId xmlns="" xmlns:a16="http://schemas.microsoft.com/office/drawing/2014/main" id="{68BBF774-17EA-46B1-8557-02A3EE8FEDE3}"/>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249" name="rect">
          <a:extLst>
            <a:ext uri="{FF2B5EF4-FFF2-40B4-BE49-F238E27FC236}">
              <a16:creationId xmlns="" xmlns:a16="http://schemas.microsoft.com/office/drawing/2014/main" id="{CA3EB6CE-D5A2-4837-8992-11F45CDE8740}"/>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250" name="rect">
          <a:extLst>
            <a:ext uri="{FF2B5EF4-FFF2-40B4-BE49-F238E27FC236}">
              <a16:creationId xmlns="" xmlns:a16="http://schemas.microsoft.com/office/drawing/2014/main" id="{67B5F4B6-5230-49AE-A5B0-12231F5D86C2}"/>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1</xdr:col>
      <xdr:colOff>0</xdr:colOff>
      <xdr:row>1005</xdr:row>
      <xdr:rowOff>87436</xdr:rowOff>
    </xdr:to>
    <xdr:sp macro="" textlink="">
      <xdr:nvSpPr>
        <xdr:cNvPr id="1251" name="rect">
          <a:extLst>
            <a:ext uri="{FF2B5EF4-FFF2-40B4-BE49-F238E27FC236}">
              <a16:creationId xmlns="" xmlns:a16="http://schemas.microsoft.com/office/drawing/2014/main" id="{9903334F-AEAA-41EC-B237-0A296690E702}"/>
            </a:ext>
          </a:extLst>
        </xdr:cNvPr>
        <xdr:cNvSpPr/>
      </xdr:nvSpPr>
      <xdr:spPr>
        <a:xfrm>
          <a:off x="601267" y="6934200"/>
          <a:ext cx="0"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252" name="rect">
          <a:extLst>
            <a:ext uri="{FF2B5EF4-FFF2-40B4-BE49-F238E27FC236}">
              <a16:creationId xmlns="" xmlns:a16="http://schemas.microsoft.com/office/drawing/2014/main" id="{A32A380A-BACD-4FDA-B8BF-0F3E1DDE534F}"/>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3</xdr:col>
      <xdr:colOff>47052</xdr:colOff>
      <xdr:row>1002</xdr:row>
      <xdr:rowOff>0</xdr:rowOff>
    </xdr:to>
    <xdr:sp macro="" textlink="">
      <xdr:nvSpPr>
        <xdr:cNvPr id="1253" name="rect">
          <a:extLst>
            <a:ext uri="{FF2B5EF4-FFF2-40B4-BE49-F238E27FC236}">
              <a16:creationId xmlns="" xmlns:a16="http://schemas.microsoft.com/office/drawing/2014/main" id="{86196FFB-9DA8-4088-A16E-919F9DFDA746}"/>
            </a:ext>
          </a:extLst>
        </xdr:cNvPr>
        <xdr:cNvSpPr/>
      </xdr:nvSpPr>
      <xdr:spPr>
        <a:xfrm>
          <a:off x="3361188" y="5943600"/>
          <a:ext cx="4818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254" name="rect">
          <a:extLst>
            <a:ext uri="{FF2B5EF4-FFF2-40B4-BE49-F238E27FC236}">
              <a16:creationId xmlns="" xmlns:a16="http://schemas.microsoft.com/office/drawing/2014/main" id="{A73CBDAE-AB6E-4D1F-A230-6FC22B45457C}"/>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255" name="rect">
          <a:extLst>
            <a:ext uri="{FF2B5EF4-FFF2-40B4-BE49-F238E27FC236}">
              <a16:creationId xmlns="" xmlns:a16="http://schemas.microsoft.com/office/drawing/2014/main" id="{3538B522-8066-4062-84CF-ADE90041C52D}"/>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256" name="rect">
          <a:extLst>
            <a:ext uri="{FF2B5EF4-FFF2-40B4-BE49-F238E27FC236}">
              <a16:creationId xmlns="" xmlns:a16="http://schemas.microsoft.com/office/drawing/2014/main" id="{9F7E9A8D-7353-4FE2-9F69-E220675AB16E}"/>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3</xdr:col>
      <xdr:colOff>47052</xdr:colOff>
      <xdr:row>1002</xdr:row>
      <xdr:rowOff>0</xdr:rowOff>
    </xdr:to>
    <xdr:sp macro="" textlink="">
      <xdr:nvSpPr>
        <xdr:cNvPr id="1257" name="rect">
          <a:extLst>
            <a:ext uri="{FF2B5EF4-FFF2-40B4-BE49-F238E27FC236}">
              <a16:creationId xmlns="" xmlns:a16="http://schemas.microsoft.com/office/drawing/2014/main" id="{71EE22B4-EC18-4BDB-B41E-2F451A3797B2}"/>
            </a:ext>
          </a:extLst>
        </xdr:cNvPr>
        <xdr:cNvSpPr/>
      </xdr:nvSpPr>
      <xdr:spPr>
        <a:xfrm>
          <a:off x="3361188" y="5943600"/>
          <a:ext cx="4818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258" name="rect">
          <a:extLst>
            <a:ext uri="{FF2B5EF4-FFF2-40B4-BE49-F238E27FC236}">
              <a16:creationId xmlns="" xmlns:a16="http://schemas.microsoft.com/office/drawing/2014/main" id="{B7426840-0638-42A3-BA04-F1A8F0AA20BF}"/>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259" name="rect">
          <a:extLst>
            <a:ext uri="{FF2B5EF4-FFF2-40B4-BE49-F238E27FC236}">
              <a16:creationId xmlns="" xmlns:a16="http://schemas.microsoft.com/office/drawing/2014/main" id="{3568C5E2-CD16-4A03-A7AB-9277A25134AD}"/>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260" name="rect">
          <a:extLst>
            <a:ext uri="{FF2B5EF4-FFF2-40B4-BE49-F238E27FC236}">
              <a16:creationId xmlns="" xmlns:a16="http://schemas.microsoft.com/office/drawing/2014/main" id="{50540020-4ECF-43D9-9391-784E573729A1}"/>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767887</xdr:colOff>
      <xdr:row>1005</xdr:row>
      <xdr:rowOff>0</xdr:rowOff>
    </xdr:from>
    <xdr:to>
      <xdr:col>2</xdr:col>
      <xdr:colOff>0</xdr:colOff>
      <xdr:row>1006</xdr:row>
      <xdr:rowOff>87436</xdr:rowOff>
    </xdr:to>
    <xdr:sp macro="" textlink="">
      <xdr:nvSpPr>
        <xdr:cNvPr id="1261" name="rect">
          <a:extLst>
            <a:ext uri="{FF2B5EF4-FFF2-40B4-BE49-F238E27FC236}">
              <a16:creationId xmlns="" xmlns:a16="http://schemas.microsoft.com/office/drawing/2014/main" id="{6ADA68F2-D02A-493B-8FBD-3C80487C919D}"/>
            </a:ext>
          </a:extLst>
        </xdr:cNvPr>
        <xdr:cNvSpPr/>
      </xdr:nvSpPr>
      <xdr:spPr>
        <a:xfrm>
          <a:off x="596437" y="7153275"/>
          <a:ext cx="841838" cy="27793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49596</xdr:colOff>
      <xdr:row>1002</xdr:row>
      <xdr:rowOff>0</xdr:rowOff>
    </xdr:to>
    <xdr:sp macro="" textlink="">
      <xdr:nvSpPr>
        <xdr:cNvPr id="1262" name="rect">
          <a:extLst>
            <a:ext uri="{FF2B5EF4-FFF2-40B4-BE49-F238E27FC236}">
              <a16:creationId xmlns="" xmlns:a16="http://schemas.microsoft.com/office/drawing/2014/main" id="{83745487-D015-42F4-85F5-B5EBD7506869}"/>
            </a:ext>
          </a:extLst>
        </xdr:cNvPr>
        <xdr:cNvSpPr/>
      </xdr:nvSpPr>
      <xdr:spPr>
        <a:xfrm>
          <a:off x="3365682" y="5943600"/>
          <a:ext cx="4623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263" name="rect">
          <a:extLst>
            <a:ext uri="{FF2B5EF4-FFF2-40B4-BE49-F238E27FC236}">
              <a16:creationId xmlns="" xmlns:a16="http://schemas.microsoft.com/office/drawing/2014/main" id="{0A1BBD5B-A197-47AE-8D69-64D4412E1A6D}"/>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264" name="rect">
          <a:extLst>
            <a:ext uri="{FF2B5EF4-FFF2-40B4-BE49-F238E27FC236}">
              <a16:creationId xmlns="" xmlns:a16="http://schemas.microsoft.com/office/drawing/2014/main" id="{21C7EC26-84F6-4A18-ADE8-6FAC01F2329E}"/>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265" name="rect">
          <a:extLst>
            <a:ext uri="{FF2B5EF4-FFF2-40B4-BE49-F238E27FC236}">
              <a16:creationId xmlns="" xmlns:a16="http://schemas.microsoft.com/office/drawing/2014/main" id="{9AA21F2C-AD30-4C09-A573-7EBDED06C6BA}"/>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50867</xdr:colOff>
      <xdr:row>1002</xdr:row>
      <xdr:rowOff>0</xdr:rowOff>
    </xdr:to>
    <xdr:sp macro="" textlink="">
      <xdr:nvSpPr>
        <xdr:cNvPr id="1266" name="rect">
          <a:extLst>
            <a:ext uri="{FF2B5EF4-FFF2-40B4-BE49-F238E27FC236}">
              <a16:creationId xmlns="" xmlns:a16="http://schemas.microsoft.com/office/drawing/2014/main" id="{6DA4AD54-4654-4914-8C49-C46D8A48189D}"/>
            </a:ext>
          </a:extLst>
        </xdr:cNvPr>
        <xdr:cNvSpPr/>
      </xdr:nvSpPr>
      <xdr:spPr>
        <a:xfrm>
          <a:off x="3365682" y="5943600"/>
          <a:ext cx="4751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267" name="rect">
          <a:extLst>
            <a:ext uri="{FF2B5EF4-FFF2-40B4-BE49-F238E27FC236}">
              <a16:creationId xmlns="" xmlns:a16="http://schemas.microsoft.com/office/drawing/2014/main" id="{CB232AD5-F08A-428C-8E53-2251B30769AE}"/>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268" name="rect">
          <a:extLst>
            <a:ext uri="{FF2B5EF4-FFF2-40B4-BE49-F238E27FC236}">
              <a16:creationId xmlns="" xmlns:a16="http://schemas.microsoft.com/office/drawing/2014/main" id="{1666BDF9-CDE9-4B34-B513-066CAC0C5CB9}"/>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269" name="rect">
          <a:extLst>
            <a:ext uri="{FF2B5EF4-FFF2-40B4-BE49-F238E27FC236}">
              <a16:creationId xmlns="" xmlns:a16="http://schemas.microsoft.com/office/drawing/2014/main" id="{A20F7768-287F-4D7B-8580-A75EFD65A38C}"/>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12241</xdr:rowOff>
    </xdr:from>
    <xdr:to>
      <xdr:col>2</xdr:col>
      <xdr:colOff>0</xdr:colOff>
      <xdr:row>1006</xdr:row>
      <xdr:rowOff>101426</xdr:rowOff>
    </xdr:to>
    <xdr:sp macro="" textlink="">
      <xdr:nvSpPr>
        <xdr:cNvPr id="1270" name="rect">
          <a:extLst>
            <a:ext uri="{FF2B5EF4-FFF2-40B4-BE49-F238E27FC236}">
              <a16:creationId xmlns="" xmlns:a16="http://schemas.microsoft.com/office/drawing/2014/main" id="{B947CD93-265F-46F6-B9D8-3E6143C9ED9A}"/>
            </a:ext>
          </a:extLst>
        </xdr:cNvPr>
        <xdr:cNvSpPr/>
      </xdr:nvSpPr>
      <xdr:spPr>
        <a:xfrm>
          <a:off x="596571" y="7165516"/>
          <a:ext cx="841704" cy="2796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2</xdr:col>
      <xdr:colOff>0</xdr:colOff>
      <xdr:row>1006</xdr:row>
      <xdr:rowOff>101426</xdr:rowOff>
    </xdr:to>
    <xdr:sp macro="" textlink="">
      <xdr:nvSpPr>
        <xdr:cNvPr id="1271" name="rect">
          <a:extLst>
            <a:ext uri="{FF2B5EF4-FFF2-40B4-BE49-F238E27FC236}">
              <a16:creationId xmlns="" xmlns:a16="http://schemas.microsoft.com/office/drawing/2014/main" id="{C65E3DB0-3C0E-45CB-92DD-7DD1357E8FA0}"/>
            </a:ext>
          </a:extLst>
        </xdr:cNvPr>
        <xdr:cNvSpPr/>
      </xdr:nvSpPr>
      <xdr:spPr>
        <a:xfrm>
          <a:off x="596571" y="7153275"/>
          <a:ext cx="8417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1</xdr:col>
      <xdr:colOff>0</xdr:colOff>
      <xdr:row>1006</xdr:row>
      <xdr:rowOff>101426</xdr:rowOff>
    </xdr:to>
    <xdr:sp macro="" textlink="">
      <xdr:nvSpPr>
        <xdr:cNvPr id="1272" name="rect">
          <a:extLst>
            <a:ext uri="{FF2B5EF4-FFF2-40B4-BE49-F238E27FC236}">
              <a16:creationId xmlns="" xmlns:a16="http://schemas.microsoft.com/office/drawing/2014/main" id="{B9B6A482-D95F-4CB1-8659-13A67D792A0A}"/>
            </a:ext>
          </a:extLst>
        </xdr:cNvPr>
        <xdr:cNvSpPr/>
      </xdr:nvSpPr>
      <xdr:spPr>
        <a:xfrm>
          <a:off x="596571" y="7153275"/>
          <a:ext cx="35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2</xdr:col>
      <xdr:colOff>0</xdr:colOff>
      <xdr:row>1006</xdr:row>
      <xdr:rowOff>101426</xdr:rowOff>
    </xdr:to>
    <xdr:sp macro="" textlink="">
      <xdr:nvSpPr>
        <xdr:cNvPr id="1273" name="rect">
          <a:extLst>
            <a:ext uri="{FF2B5EF4-FFF2-40B4-BE49-F238E27FC236}">
              <a16:creationId xmlns="" xmlns:a16="http://schemas.microsoft.com/office/drawing/2014/main" id="{249E155D-7ED4-48B1-966D-E4378C557142}"/>
            </a:ext>
          </a:extLst>
        </xdr:cNvPr>
        <xdr:cNvSpPr/>
      </xdr:nvSpPr>
      <xdr:spPr>
        <a:xfrm>
          <a:off x="596571" y="7153275"/>
          <a:ext cx="8417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48324</xdr:colOff>
      <xdr:row>1002</xdr:row>
      <xdr:rowOff>0</xdr:rowOff>
    </xdr:to>
    <xdr:sp macro="" textlink="">
      <xdr:nvSpPr>
        <xdr:cNvPr id="1274" name="rect">
          <a:extLst>
            <a:ext uri="{FF2B5EF4-FFF2-40B4-BE49-F238E27FC236}">
              <a16:creationId xmlns="" xmlns:a16="http://schemas.microsoft.com/office/drawing/2014/main" id="{88DFAF82-91CF-47DF-81F3-2E27008C2852}"/>
            </a:ext>
          </a:extLst>
        </xdr:cNvPr>
        <xdr:cNvSpPr/>
      </xdr:nvSpPr>
      <xdr:spPr>
        <a:xfrm>
          <a:off x="3365682" y="5943600"/>
          <a:ext cx="44967"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275" name="rect">
          <a:extLst>
            <a:ext uri="{FF2B5EF4-FFF2-40B4-BE49-F238E27FC236}">
              <a16:creationId xmlns="" xmlns:a16="http://schemas.microsoft.com/office/drawing/2014/main" id="{DD2F5DC9-5C87-4DE1-8871-9377B8522296}"/>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276" name="rect">
          <a:extLst>
            <a:ext uri="{FF2B5EF4-FFF2-40B4-BE49-F238E27FC236}">
              <a16:creationId xmlns="" xmlns:a16="http://schemas.microsoft.com/office/drawing/2014/main" id="{C56467F2-DD26-499D-B43E-4E606466BFDF}"/>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277" name="rect">
          <a:extLst>
            <a:ext uri="{FF2B5EF4-FFF2-40B4-BE49-F238E27FC236}">
              <a16:creationId xmlns="" xmlns:a16="http://schemas.microsoft.com/office/drawing/2014/main" id="{32E6260B-A990-4F4A-ADCF-649661B825CA}"/>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48324</xdr:colOff>
      <xdr:row>1002</xdr:row>
      <xdr:rowOff>0</xdr:rowOff>
    </xdr:to>
    <xdr:sp macro="" textlink="">
      <xdr:nvSpPr>
        <xdr:cNvPr id="1278" name="rect">
          <a:extLst>
            <a:ext uri="{FF2B5EF4-FFF2-40B4-BE49-F238E27FC236}">
              <a16:creationId xmlns="" xmlns:a16="http://schemas.microsoft.com/office/drawing/2014/main" id="{8BEDFDDE-CA69-43B6-BBD3-A6716B5B1C58}"/>
            </a:ext>
          </a:extLst>
        </xdr:cNvPr>
        <xdr:cNvSpPr/>
      </xdr:nvSpPr>
      <xdr:spPr>
        <a:xfrm>
          <a:off x="3365682" y="5943600"/>
          <a:ext cx="44967"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279" name="rect">
          <a:extLst>
            <a:ext uri="{FF2B5EF4-FFF2-40B4-BE49-F238E27FC236}">
              <a16:creationId xmlns="" xmlns:a16="http://schemas.microsoft.com/office/drawing/2014/main" id="{AF9E0929-E3E2-4A3D-B32B-0D83624066B6}"/>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280" name="rect">
          <a:extLst>
            <a:ext uri="{FF2B5EF4-FFF2-40B4-BE49-F238E27FC236}">
              <a16:creationId xmlns="" xmlns:a16="http://schemas.microsoft.com/office/drawing/2014/main" id="{2624ED91-04AB-4CDE-AD65-1AFEE46FE5D7}"/>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281" name="rect">
          <a:extLst>
            <a:ext uri="{FF2B5EF4-FFF2-40B4-BE49-F238E27FC236}">
              <a16:creationId xmlns="" xmlns:a16="http://schemas.microsoft.com/office/drawing/2014/main" id="{EA80C12A-8FE9-41E8-840B-3316C3CB42D0}"/>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1006</xdr:row>
      <xdr:rowOff>0</xdr:rowOff>
    </xdr:from>
    <xdr:to>
      <xdr:col>2</xdr:col>
      <xdr:colOff>0</xdr:colOff>
      <xdr:row>1007</xdr:row>
      <xdr:rowOff>101426</xdr:rowOff>
    </xdr:to>
    <xdr:sp macro="" textlink="">
      <xdr:nvSpPr>
        <xdr:cNvPr id="1282" name="rect">
          <a:extLst>
            <a:ext uri="{FF2B5EF4-FFF2-40B4-BE49-F238E27FC236}">
              <a16:creationId xmlns="" xmlns:a16="http://schemas.microsoft.com/office/drawing/2014/main" id="{12F7A0DB-972A-4C1A-98CC-BB0B079E4945}"/>
            </a:ext>
          </a:extLst>
        </xdr:cNvPr>
        <xdr:cNvSpPr/>
      </xdr:nvSpPr>
      <xdr:spPr>
        <a:xfrm>
          <a:off x="601267" y="7343775"/>
          <a:ext cx="837008" cy="32050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3</xdr:col>
      <xdr:colOff>50867</xdr:colOff>
      <xdr:row>1002</xdr:row>
      <xdr:rowOff>0</xdr:rowOff>
    </xdr:to>
    <xdr:sp macro="" textlink="">
      <xdr:nvSpPr>
        <xdr:cNvPr id="1283" name="rect">
          <a:extLst>
            <a:ext uri="{FF2B5EF4-FFF2-40B4-BE49-F238E27FC236}">
              <a16:creationId xmlns="" xmlns:a16="http://schemas.microsoft.com/office/drawing/2014/main" id="{91BB9FB6-80B3-4C67-B6E2-55BC4440C095}"/>
            </a:ext>
          </a:extLst>
        </xdr:cNvPr>
        <xdr:cNvSpPr/>
      </xdr:nvSpPr>
      <xdr:spPr>
        <a:xfrm>
          <a:off x="3360651" y="5943600"/>
          <a:ext cx="52541"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284" name="rect">
          <a:extLst>
            <a:ext uri="{FF2B5EF4-FFF2-40B4-BE49-F238E27FC236}">
              <a16:creationId xmlns="" xmlns:a16="http://schemas.microsoft.com/office/drawing/2014/main" id="{5BC3BDA9-706D-47D6-B7D6-23D5BFC1A80D}"/>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285" name="rect">
          <a:extLst>
            <a:ext uri="{FF2B5EF4-FFF2-40B4-BE49-F238E27FC236}">
              <a16:creationId xmlns="" xmlns:a16="http://schemas.microsoft.com/office/drawing/2014/main" id="{66FA99CD-0DA0-475D-8CE2-7EAF08DCFF8B}"/>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286" name="rect">
          <a:extLst>
            <a:ext uri="{FF2B5EF4-FFF2-40B4-BE49-F238E27FC236}">
              <a16:creationId xmlns="" xmlns:a16="http://schemas.microsoft.com/office/drawing/2014/main" id="{68E2626D-FAD0-40B3-A796-81D9125F2E1D}"/>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3</xdr:col>
      <xdr:colOff>52139</xdr:colOff>
      <xdr:row>1002</xdr:row>
      <xdr:rowOff>0</xdr:rowOff>
    </xdr:to>
    <xdr:sp macro="" textlink="">
      <xdr:nvSpPr>
        <xdr:cNvPr id="1287" name="rect">
          <a:extLst>
            <a:ext uri="{FF2B5EF4-FFF2-40B4-BE49-F238E27FC236}">
              <a16:creationId xmlns="" xmlns:a16="http://schemas.microsoft.com/office/drawing/2014/main" id="{727D9BC4-9EE0-4A7A-9C7F-B8B0305A5D3D}"/>
            </a:ext>
          </a:extLst>
        </xdr:cNvPr>
        <xdr:cNvSpPr/>
      </xdr:nvSpPr>
      <xdr:spPr>
        <a:xfrm>
          <a:off x="3360651" y="5943600"/>
          <a:ext cx="53813"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288" name="rect">
          <a:extLst>
            <a:ext uri="{FF2B5EF4-FFF2-40B4-BE49-F238E27FC236}">
              <a16:creationId xmlns="" xmlns:a16="http://schemas.microsoft.com/office/drawing/2014/main" id="{F5063B6B-4AC2-4A0C-99EB-4427A4D00BF7}"/>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289" name="rect">
          <a:extLst>
            <a:ext uri="{FF2B5EF4-FFF2-40B4-BE49-F238E27FC236}">
              <a16:creationId xmlns="" xmlns:a16="http://schemas.microsoft.com/office/drawing/2014/main" id="{ABCBCF41-C5C6-4CC1-861A-F0B886232104}"/>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290" name="rect">
          <a:extLst>
            <a:ext uri="{FF2B5EF4-FFF2-40B4-BE49-F238E27FC236}">
              <a16:creationId xmlns="" xmlns:a16="http://schemas.microsoft.com/office/drawing/2014/main" id="{ACA5CB9D-3691-41D1-9E47-B7875C8475EE}"/>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291" name="rect">
          <a:extLst>
            <a:ext uri="{FF2B5EF4-FFF2-40B4-BE49-F238E27FC236}">
              <a16:creationId xmlns="" xmlns:a16="http://schemas.microsoft.com/office/drawing/2014/main" id="{83162E6E-AA2C-4F43-8AD7-7BE34E4445F7}"/>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292" name="rect">
          <a:extLst>
            <a:ext uri="{FF2B5EF4-FFF2-40B4-BE49-F238E27FC236}">
              <a16:creationId xmlns="" xmlns:a16="http://schemas.microsoft.com/office/drawing/2014/main" id="{4E54B7B5-1658-48C1-8D67-27B95220FF1C}"/>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1</xdr:col>
      <xdr:colOff>0</xdr:colOff>
      <xdr:row>1005</xdr:row>
      <xdr:rowOff>87436</xdr:rowOff>
    </xdr:to>
    <xdr:sp macro="" textlink="">
      <xdr:nvSpPr>
        <xdr:cNvPr id="1293" name="rect">
          <a:extLst>
            <a:ext uri="{FF2B5EF4-FFF2-40B4-BE49-F238E27FC236}">
              <a16:creationId xmlns="" xmlns:a16="http://schemas.microsoft.com/office/drawing/2014/main" id="{5979E26A-0A36-407D-B370-501AD00B6114}"/>
            </a:ext>
          </a:extLst>
        </xdr:cNvPr>
        <xdr:cNvSpPr/>
      </xdr:nvSpPr>
      <xdr:spPr>
        <a:xfrm>
          <a:off x="601267" y="6934200"/>
          <a:ext cx="0"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294" name="rect">
          <a:extLst>
            <a:ext uri="{FF2B5EF4-FFF2-40B4-BE49-F238E27FC236}">
              <a16:creationId xmlns="" xmlns:a16="http://schemas.microsoft.com/office/drawing/2014/main" id="{73AD4C38-6C0B-4EE3-9BA1-7366E0BB61A6}"/>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3</xdr:col>
      <xdr:colOff>47052</xdr:colOff>
      <xdr:row>1002</xdr:row>
      <xdr:rowOff>0</xdr:rowOff>
    </xdr:to>
    <xdr:sp macro="" textlink="">
      <xdr:nvSpPr>
        <xdr:cNvPr id="1295" name="rect">
          <a:extLst>
            <a:ext uri="{FF2B5EF4-FFF2-40B4-BE49-F238E27FC236}">
              <a16:creationId xmlns="" xmlns:a16="http://schemas.microsoft.com/office/drawing/2014/main" id="{7C058ADF-40C7-4BAC-92AE-85686B3D3724}"/>
            </a:ext>
          </a:extLst>
        </xdr:cNvPr>
        <xdr:cNvSpPr/>
      </xdr:nvSpPr>
      <xdr:spPr>
        <a:xfrm>
          <a:off x="3361188" y="5943600"/>
          <a:ext cx="4818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296" name="rect">
          <a:extLst>
            <a:ext uri="{FF2B5EF4-FFF2-40B4-BE49-F238E27FC236}">
              <a16:creationId xmlns="" xmlns:a16="http://schemas.microsoft.com/office/drawing/2014/main" id="{7ACABB25-2B5B-4483-A6E0-1CB4EEB9D527}"/>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297" name="rect">
          <a:extLst>
            <a:ext uri="{FF2B5EF4-FFF2-40B4-BE49-F238E27FC236}">
              <a16:creationId xmlns="" xmlns:a16="http://schemas.microsoft.com/office/drawing/2014/main" id="{6E7F8156-12D0-49AD-8E40-13B693CFE877}"/>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298" name="rect">
          <a:extLst>
            <a:ext uri="{FF2B5EF4-FFF2-40B4-BE49-F238E27FC236}">
              <a16:creationId xmlns="" xmlns:a16="http://schemas.microsoft.com/office/drawing/2014/main" id="{593F59BD-14E9-4437-A0A9-9B898E50F94D}"/>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3</xdr:col>
      <xdr:colOff>47052</xdr:colOff>
      <xdr:row>1002</xdr:row>
      <xdr:rowOff>0</xdr:rowOff>
    </xdr:to>
    <xdr:sp macro="" textlink="">
      <xdr:nvSpPr>
        <xdr:cNvPr id="1299" name="rect">
          <a:extLst>
            <a:ext uri="{FF2B5EF4-FFF2-40B4-BE49-F238E27FC236}">
              <a16:creationId xmlns="" xmlns:a16="http://schemas.microsoft.com/office/drawing/2014/main" id="{1284A815-01EC-400B-8F0F-D195D1C9F390}"/>
            </a:ext>
          </a:extLst>
        </xdr:cNvPr>
        <xdr:cNvSpPr/>
      </xdr:nvSpPr>
      <xdr:spPr>
        <a:xfrm>
          <a:off x="3361188" y="5943600"/>
          <a:ext cx="4818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300" name="rect">
          <a:extLst>
            <a:ext uri="{FF2B5EF4-FFF2-40B4-BE49-F238E27FC236}">
              <a16:creationId xmlns="" xmlns:a16="http://schemas.microsoft.com/office/drawing/2014/main" id="{B4DE0AC9-E540-4797-96CF-7695522D7699}"/>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301" name="rect">
          <a:extLst>
            <a:ext uri="{FF2B5EF4-FFF2-40B4-BE49-F238E27FC236}">
              <a16:creationId xmlns="" xmlns:a16="http://schemas.microsoft.com/office/drawing/2014/main" id="{06825850-A55B-454C-9805-713EF460DFB9}"/>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302" name="rect">
          <a:extLst>
            <a:ext uri="{FF2B5EF4-FFF2-40B4-BE49-F238E27FC236}">
              <a16:creationId xmlns="" xmlns:a16="http://schemas.microsoft.com/office/drawing/2014/main" id="{D4F1F438-5515-4BD4-9AC6-330A2E0F6099}"/>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767887</xdr:colOff>
      <xdr:row>1005</xdr:row>
      <xdr:rowOff>0</xdr:rowOff>
    </xdr:from>
    <xdr:to>
      <xdr:col>2</xdr:col>
      <xdr:colOff>0</xdr:colOff>
      <xdr:row>1006</xdr:row>
      <xdr:rowOff>87436</xdr:rowOff>
    </xdr:to>
    <xdr:sp macro="" textlink="">
      <xdr:nvSpPr>
        <xdr:cNvPr id="1303" name="rect">
          <a:extLst>
            <a:ext uri="{FF2B5EF4-FFF2-40B4-BE49-F238E27FC236}">
              <a16:creationId xmlns="" xmlns:a16="http://schemas.microsoft.com/office/drawing/2014/main" id="{5EDBC74C-4CA3-4E8C-AF0C-A6255A4CFD2E}"/>
            </a:ext>
          </a:extLst>
        </xdr:cNvPr>
        <xdr:cNvSpPr/>
      </xdr:nvSpPr>
      <xdr:spPr>
        <a:xfrm>
          <a:off x="596437" y="7153275"/>
          <a:ext cx="841838" cy="27793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49596</xdr:colOff>
      <xdr:row>1002</xdr:row>
      <xdr:rowOff>0</xdr:rowOff>
    </xdr:to>
    <xdr:sp macro="" textlink="">
      <xdr:nvSpPr>
        <xdr:cNvPr id="1304" name="rect">
          <a:extLst>
            <a:ext uri="{FF2B5EF4-FFF2-40B4-BE49-F238E27FC236}">
              <a16:creationId xmlns="" xmlns:a16="http://schemas.microsoft.com/office/drawing/2014/main" id="{AD206570-8228-49B2-B762-CBBF33EA6ED0}"/>
            </a:ext>
          </a:extLst>
        </xdr:cNvPr>
        <xdr:cNvSpPr/>
      </xdr:nvSpPr>
      <xdr:spPr>
        <a:xfrm>
          <a:off x="3365682" y="5943600"/>
          <a:ext cx="4623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305" name="rect">
          <a:extLst>
            <a:ext uri="{FF2B5EF4-FFF2-40B4-BE49-F238E27FC236}">
              <a16:creationId xmlns="" xmlns:a16="http://schemas.microsoft.com/office/drawing/2014/main" id="{EB2515B9-CD4B-49A9-927C-1317FB0F6B98}"/>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306" name="rect">
          <a:extLst>
            <a:ext uri="{FF2B5EF4-FFF2-40B4-BE49-F238E27FC236}">
              <a16:creationId xmlns="" xmlns:a16="http://schemas.microsoft.com/office/drawing/2014/main" id="{678F40D3-F8BD-4C1A-B94F-92DE57875BDD}"/>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307" name="rect">
          <a:extLst>
            <a:ext uri="{FF2B5EF4-FFF2-40B4-BE49-F238E27FC236}">
              <a16:creationId xmlns="" xmlns:a16="http://schemas.microsoft.com/office/drawing/2014/main" id="{66C6D267-C98D-47B3-9625-78CD08B6571B}"/>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50867</xdr:colOff>
      <xdr:row>1002</xdr:row>
      <xdr:rowOff>0</xdr:rowOff>
    </xdr:to>
    <xdr:sp macro="" textlink="">
      <xdr:nvSpPr>
        <xdr:cNvPr id="1308" name="rect">
          <a:extLst>
            <a:ext uri="{FF2B5EF4-FFF2-40B4-BE49-F238E27FC236}">
              <a16:creationId xmlns="" xmlns:a16="http://schemas.microsoft.com/office/drawing/2014/main" id="{9DC4494A-276F-4BFA-BC4E-E0FBF2315E78}"/>
            </a:ext>
          </a:extLst>
        </xdr:cNvPr>
        <xdr:cNvSpPr/>
      </xdr:nvSpPr>
      <xdr:spPr>
        <a:xfrm>
          <a:off x="3365682" y="5943600"/>
          <a:ext cx="4751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309" name="rect">
          <a:extLst>
            <a:ext uri="{FF2B5EF4-FFF2-40B4-BE49-F238E27FC236}">
              <a16:creationId xmlns="" xmlns:a16="http://schemas.microsoft.com/office/drawing/2014/main" id="{CE5E090F-EAB0-4DEB-9F7E-65C3D4BE6DE1}"/>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310" name="rect">
          <a:extLst>
            <a:ext uri="{FF2B5EF4-FFF2-40B4-BE49-F238E27FC236}">
              <a16:creationId xmlns="" xmlns:a16="http://schemas.microsoft.com/office/drawing/2014/main" id="{43B07FF0-526A-433F-A69D-9D9EDF591676}"/>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311" name="rect">
          <a:extLst>
            <a:ext uri="{FF2B5EF4-FFF2-40B4-BE49-F238E27FC236}">
              <a16:creationId xmlns="" xmlns:a16="http://schemas.microsoft.com/office/drawing/2014/main" id="{D9FC2255-5C56-4A03-8716-4C714C77A744}"/>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12241</xdr:rowOff>
    </xdr:from>
    <xdr:to>
      <xdr:col>2</xdr:col>
      <xdr:colOff>0</xdr:colOff>
      <xdr:row>1006</xdr:row>
      <xdr:rowOff>101426</xdr:rowOff>
    </xdr:to>
    <xdr:sp macro="" textlink="">
      <xdr:nvSpPr>
        <xdr:cNvPr id="1312" name="rect">
          <a:extLst>
            <a:ext uri="{FF2B5EF4-FFF2-40B4-BE49-F238E27FC236}">
              <a16:creationId xmlns="" xmlns:a16="http://schemas.microsoft.com/office/drawing/2014/main" id="{4D4147D3-BB6B-4CF7-9B9F-D9B5E7BE719B}"/>
            </a:ext>
          </a:extLst>
        </xdr:cNvPr>
        <xdr:cNvSpPr/>
      </xdr:nvSpPr>
      <xdr:spPr>
        <a:xfrm>
          <a:off x="596571" y="7165516"/>
          <a:ext cx="841704" cy="2796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2</xdr:col>
      <xdr:colOff>0</xdr:colOff>
      <xdr:row>1006</xdr:row>
      <xdr:rowOff>101426</xdr:rowOff>
    </xdr:to>
    <xdr:sp macro="" textlink="">
      <xdr:nvSpPr>
        <xdr:cNvPr id="1313" name="rect">
          <a:extLst>
            <a:ext uri="{FF2B5EF4-FFF2-40B4-BE49-F238E27FC236}">
              <a16:creationId xmlns="" xmlns:a16="http://schemas.microsoft.com/office/drawing/2014/main" id="{272E1BED-F382-4323-BFED-00D0019F7B6F}"/>
            </a:ext>
          </a:extLst>
        </xdr:cNvPr>
        <xdr:cNvSpPr/>
      </xdr:nvSpPr>
      <xdr:spPr>
        <a:xfrm>
          <a:off x="596571" y="7153275"/>
          <a:ext cx="8417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1</xdr:col>
      <xdr:colOff>0</xdr:colOff>
      <xdr:row>1006</xdr:row>
      <xdr:rowOff>101426</xdr:rowOff>
    </xdr:to>
    <xdr:sp macro="" textlink="">
      <xdr:nvSpPr>
        <xdr:cNvPr id="1314" name="rect">
          <a:extLst>
            <a:ext uri="{FF2B5EF4-FFF2-40B4-BE49-F238E27FC236}">
              <a16:creationId xmlns="" xmlns:a16="http://schemas.microsoft.com/office/drawing/2014/main" id="{EDA08259-F43E-436F-B3DB-A8A220A6EEC5}"/>
            </a:ext>
          </a:extLst>
        </xdr:cNvPr>
        <xdr:cNvSpPr/>
      </xdr:nvSpPr>
      <xdr:spPr>
        <a:xfrm>
          <a:off x="596571" y="7153275"/>
          <a:ext cx="35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2</xdr:col>
      <xdr:colOff>0</xdr:colOff>
      <xdr:row>1006</xdr:row>
      <xdr:rowOff>101426</xdr:rowOff>
    </xdr:to>
    <xdr:sp macro="" textlink="">
      <xdr:nvSpPr>
        <xdr:cNvPr id="1315" name="rect">
          <a:extLst>
            <a:ext uri="{FF2B5EF4-FFF2-40B4-BE49-F238E27FC236}">
              <a16:creationId xmlns="" xmlns:a16="http://schemas.microsoft.com/office/drawing/2014/main" id="{368611F2-847A-44EF-82AD-9604AED6EA09}"/>
            </a:ext>
          </a:extLst>
        </xdr:cNvPr>
        <xdr:cNvSpPr/>
      </xdr:nvSpPr>
      <xdr:spPr>
        <a:xfrm>
          <a:off x="596571" y="7153275"/>
          <a:ext cx="8417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48324</xdr:colOff>
      <xdr:row>1002</xdr:row>
      <xdr:rowOff>0</xdr:rowOff>
    </xdr:to>
    <xdr:sp macro="" textlink="">
      <xdr:nvSpPr>
        <xdr:cNvPr id="1316" name="rect">
          <a:extLst>
            <a:ext uri="{FF2B5EF4-FFF2-40B4-BE49-F238E27FC236}">
              <a16:creationId xmlns="" xmlns:a16="http://schemas.microsoft.com/office/drawing/2014/main" id="{CB051B15-B180-4931-B967-B99C6D9E262B}"/>
            </a:ext>
          </a:extLst>
        </xdr:cNvPr>
        <xdr:cNvSpPr/>
      </xdr:nvSpPr>
      <xdr:spPr>
        <a:xfrm>
          <a:off x="3365682" y="5943600"/>
          <a:ext cx="44967"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317" name="rect">
          <a:extLst>
            <a:ext uri="{FF2B5EF4-FFF2-40B4-BE49-F238E27FC236}">
              <a16:creationId xmlns="" xmlns:a16="http://schemas.microsoft.com/office/drawing/2014/main" id="{D5E6725F-2247-48B5-A2E8-4F1A001D68E2}"/>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318" name="rect">
          <a:extLst>
            <a:ext uri="{FF2B5EF4-FFF2-40B4-BE49-F238E27FC236}">
              <a16:creationId xmlns="" xmlns:a16="http://schemas.microsoft.com/office/drawing/2014/main" id="{53AFCDA6-CCF9-423F-801B-9B2B0DF94B1C}"/>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319" name="rect">
          <a:extLst>
            <a:ext uri="{FF2B5EF4-FFF2-40B4-BE49-F238E27FC236}">
              <a16:creationId xmlns="" xmlns:a16="http://schemas.microsoft.com/office/drawing/2014/main" id="{4F3A7284-4648-42B6-AE3E-A741993DA65A}"/>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48324</xdr:colOff>
      <xdr:row>1002</xdr:row>
      <xdr:rowOff>0</xdr:rowOff>
    </xdr:to>
    <xdr:sp macro="" textlink="">
      <xdr:nvSpPr>
        <xdr:cNvPr id="1320" name="rect">
          <a:extLst>
            <a:ext uri="{FF2B5EF4-FFF2-40B4-BE49-F238E27FC236}">
              <a16:creationId xmlns="" xmlns:a16="http://schemas.microsoft.com/office/drawing/2014/main" id="{56A9D8D5-3DAA-4B19-B428-99545A632B35}"/>
            </a:ext>
          </a:extLst>
        </xdr:cNvPr>
        <xdr:cNvSpPr/>
      </xdr:nvSpPr>
      <xdr:spPr>
        <a:xfrm>
          <a:off x="3365682" y="5943600"/>
          <a:ext cx="44967"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321" name="rect">
          <a:extLst>
            <a:ext uri="{FF2B5EF4-FFF2-40B4-BE49-F238E27FC236}">
              <a16:creationId xmlns="" xmlns:a16="http://schemas.microsoft.com/office/drawing/2014/main" id="{2F408DE5-1E32-40C6-9C6D-C982B92937F9}"/>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322" name="rect">
          <a:extLst>
            <a:ext uri="{FF2B5EF4-FFF2-40B4-BE49-F238E27FC236}">
              <a16:creationId xmlns="" xmlns:a16="http://schemas.microsoft.com/office/drawing/2014/main" id="{B2F33089-336B-4E78-AAFC-D71E9562E94F}"/>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323" name="rect">
          <a:extLst>
            <a:ext uri="{FF2B5EF4-FFF2-40B4-BE49-F238E27FC236}">
              <a16:creationId xmlns="" xmlns:a16="http://schemas.microsoft.com/office/drawing/2014/main" id="{CE99282C-63F9-4DD8-A000-85A12D1D5A79}"/>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1006</xdr:row>
      <xdr:rowOff>0</xdr:rowOff>
    </xdr:from>
    <xdr:to>
      <xdr:col>2</xdr:col>
      <xdr:colOff>0</xdr:colOff>
      <xdr:row>1007</xdr:row>
      <xdr:rowOff>101426</xdr:rowOff>
    </xdr:to>
    <xdr:sp macro="" textlink="">
      <xdr:nvSpPr>
        <xdr:cNvPr id="1324" name="rect">
          <a:extLst>
            <a:ext uri="{FF2B5EF4-FFF2-40B4-BE49-F238E27FC236}">
              <a16:creationId xmlns="" xmlns:a16="http://schemas.microsoft.com/office/drawing/2014/main" id="{A99CFA7D-5F70-4606-8156-17F895157E40}"/>
            </a:ext>
          </a:extLst>
        </xdr:cNvPr>
        <xdr:cNvSpPr/>
      </xdr:nvSpPr>
      <xdr:spPr>
        <a:xfrm>
          <a:off x="601267" y="7343775"/>
          <a:ext cx="837008" cy="32050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3</xdr:col>
      <xdr:colOff>50867</xdr:colOff>
      <xdr:row>1002</xdr:row>
      <xdr:rowOff>0</xdr:rowOff>
    </xdr:to>
    <xdr:sp macro="" textlink="">
      <xdr:nvSpPr>
        <xdr:cNvPr id="1325" name="rect">
          <a:extLst>
            <a:ext uri="{FF2B5EF4-FFF2-40B4-BE49-F238E27FC236}">
              <a16:creationId xmlns="" xmlns:a16="http://schemas.microsoft.com/office/drawing/2014/main" id="{2BA23F41-F979-44C2-80B2-1432B3BDDB74}"/>
            </a:ext>
          </a:extLst>
        </xdr:cNvPr>
        <xdr:cNvSpPr/>
      </xdr:nvSpPr>
      <xdr:spPr>
        <a:xfrm>
          <a:off x="3360651" y="5943600"/>
          <a:ext cx="52541"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326" name="rect">
          <a:extLst>
            <a:ext uri="{FF2B5EF4-FFF2-40B4-BE49-F238E27FC236}">
              <a16:creationId xmlns="" xmlns:a16="http://schemas.microsoft.com/office/drawing/2014/main" id="{FB9C62B4-9CC8-46F4-9098-960817635528}"/>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327" name="rect">
          <a:extLst>
            <a:ext uri="{FF2B5EF4-FFF2-40B4-BE49-F238E27FC236}">
              <a16:creationId xmlns="" xmlns:a16="http://schemas.microsoft.com/office/drawing/2014/main" id="{93893998-5CB7-4EBE-971A-0FD586F6D67F}"/>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328" name="rect">
          <a:extLst>
            <a:ext uri="{FF2B5EF4-FFF2-40B4-BE49-F238E27FC236}">
              <a16:creationId xmlns="" xmlns:a16="http://schemas.microsoft.com/office/drawing/2014/main" id="{97316D1B-1FEE-4F85-A3A5-5882825DE50D}"/>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3</xdr:col>
      <xdr:colOff>52139</xdr:colOff>
      <xdr:row>1002</xdr:row>
      <xdr:rowOff>0</xdr:rowOff>
    </xdr:to>
    <xdr:sp macro="" textlink="">
      <xdr:nvSpPr>
        <xdr:cNvPr id="1329" name="rect">
          <a:extLst>
            <a:ext uri="{FF2B5EF4-FFF2-40B4-BE49-F238E27FC236}">
              <a16:creationId xmlns="" xmlns:a16="http://schemas.microsoft.com/office/drawing/2014/main" id="{3A11FDC1-1976-4DC3-A9BA-C714D3A55B77}"/>
            </a:ext>
          </a:extLst>
        </xdr:cNvPr>
        <xdr:cNvSpPr/>
      </xdr:nvSpPr>
      <xdr:spPr>
        <a:xfrm>
          <a:off x="3360651" y="5943600"/>
          <a:ext cx="53813"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330" name="rect">
          <a:extLst>
            <a:ext uri="{FF2B5EF4-FFF2-40B4-BE49-F238E27FC236}">
              <a16:creationId xmlns="" xmlns:a16="http://schemas.microsoft.com/office/drawing/2014/main" id="{6C0B3765-5024-4F4A-975A-CA4CF8634BFC}"/>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331" name="rect">
          <a:extLst>
            <a:ext uri="{FF2B5EF4-FFF2-40B4-BE49-F238E27FC236}">
              <a16:creationId xmlns="" xmlns:a16="http://schemas.microsoft.com/office/drawing/2014/main" id="{1C524457-699E-473B-973B-361B7A9226B6}"/>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332" name="rect">
          <a:extLst>
            <a:ext uri="{FF2B5EF4-FFF2-40B4-BE49-F238E27FC236}">
              <a16:creationId xmlns="" xmlns:a16="http://schemas.microsoft.com/office/drawing/2014/main" id="{9739E69B-9D7D-4E02-97B8-9ED2A31F34BC}"/>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1932438</xdr:colOff>
      <xdr:row>1035</xdr:row>
      <xdr:rowOff>0</xdr:rowOff>
    </xdr:from>
    <xdr:to>
      <xdr:col>2</xdr:col>
      <xdr:colOff>47052</xdr:colOff>
      <xdr:row>1036</xdr:row>
      <xdr:rowOff>0</xdr:rowOff>
    </xdr:to>
    <xdr:sp macro="" textlink="">
      <xdr:nvSpPr>
        <xdr:cNvPr id="1333" name="rect">
          <a:extLst>
            <a:ext uri="{FF2B5EF4-FFF2-40B4-BE49-F238E27FC236}">
              <a16:creationId xmlns="" xmlns:a16="http://schemas.microsoft.com/office/drawing/2014/main" id="{3936A65D-A59C-4EA6-A3A3-4F8389932CEA}"/>
            </a:ext>
          </a:extLst>
        </xdr:cNvPr>
        <xdr:cNvSpPr/>
      </xdr:nvSpPr>
      <xdr:spPr>
        <a:xfrm>
          <a:off x="1437138" y="17611725"/>
          <a:ext cx="48189"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1932438</xdr:colOff>
      <xdr:row>1035</xdr:row>
      <xdr:rowOff>0</xdr:rowOff>
    </xdr:from>
    <xdr:to>
      <xdr:col>2</xdr:col>
      <xdr:colOff>47052</xdr:colOff>
      <xdr:row>1036</xdr:row>
      <xdr:rowOff>0</xdr:rowOff>
    </xdr:to>
    <xdr:sp macro="" textlink="">
      <xdr:nvSpPr>
        <xdr:cNvPr id="1334" name="rect">
          <a:extLst>
            <a:ext uri="{FF2B5EF4-FFF2-40B4-BE49-F238E27FC236}">
              <a16:creationId xmlns="" xmlns:a16="http://schemas.microsoft.com/office/drawing/2014/main" id="{37E43B11-4E9B-4509-8813-9771FF0C6BC7}"/>
            </a:ext>
          </a:extLst>
        </xdr:cNvPr>
        <xdr:cNvSpPr/>
      </xdr:nvSpPr>
      <xdr:spPr>
        <a:xfrm>
          <a:off x="1437138" y="17611725"/>
          <a:ext cx="48189"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1035</xdr:row>
      <xdr:rowOff>0</xdr:rowOff>
    </xdr:from>
    <xdr:to>
      <xdr:col>3</xdr:col>
      <xdr:colOff>49596</xdr:colOff>
      <xdr:row>1036</xdr:row>
      <xdr:rowOff>0</xdr:rowOff>
    </xdr:to>
    <xdr:sp macro="" textlink="">
      <xdr:nvSpPr>
        <xdr:cNvPr id="1335" name="rect">
          <a:extLst>
            <a:ext uri="{FF2B5EF4-FFF2-40B4-BE49-F238E27FC236}">
              <a16:creationId xmlns="" xmlns:a16="http://schemas.microsoft.com/office/drawing/2014/main" id="{789E8993-AC9D-45E0-A528-10631BDA894E}"/>
            </a:ext>
          </a:extLst>
        </xdr:cNvPr>
        <xdr:cNvSpPr/>
      </xdr:nvSpPr>
      <xdr:spPr>
        <a:xfrm>
          <a:off x="3365682" y="17611725"/>
          <a:ext cx="46239"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1035</xdr:row>
      <xdr:rowOff>0</xdr:rowOff>
    </xdr:from>
    <xdr:to>
      <xdr:col>3</xdr:col>
      <xdr:colOff>50867</xdr:colOff>
      <xdr:row>1036</xdr:row>
      <xdr:rowOff>0</xdr:rowOff>
    </xdr:to>
    <xdr:sp macro="" textlink="">
      <xdr:nvSpPr>
        <xdr:cNvPr id="1336" name="rect">
          <a:extLst>
            <a:ext uri="{FF2B5EF4-FFF2-40B4-BE49-F238E27FC236}">
              <a16:creationId xmlns="" xmlns:a16="http://schemas.microsoft.com/office/drawing/2014/main" id="{71AA10F0-8B02-4FB6-BECE-09A2CC70C613}"/>
            </a:ext>
          </a:extLst>
        </xdr:cNvPr>
        <xdr:cNvSpPr/>
      </xdr:nvSpPr>
      <xdr:spPr>
        <a:xfrm>
          <a:off x="3365682" y="17611725"/>
          <a:ext cx="47510"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1035</xdr:row>
      <xdr:rowOff>0</xdr:rowOff>
    </xdr:from>
    <xdr:to>
      <xdr:col>3</xdr:col>
      <xdr:colOff>48324</xdr:colOff>
      <xdr:row>1036</xdr:row>
      <xdr:rowOff>0</xdr:rowOff>
    </xdr:to>
    <xdr:sp macro="" textlink="">
      <xdr:nvSpPr>
        <xdr:cNvPr id="1337" name="rect">
          <a:extLst>
            <a:ext uri="{FF2B5EF4-FFF2-40B4-BE49-F238E27FC236}">
              <a16:creationId xmlns="" xmlns:a16="http://schemas.microsoft.com/office/drawing/2014/main" id="{752405A1-24A0-48B4-A73A-061AB12F9153}"/>
            </a:ext>
          </a:extLst>
        </xdr:cNvPr>
        <xdr:cNvSpPr/>
      </xdr:nvSpPr>
      <xdr:spPr>
        <a:xfrm>
          <a:off x="3365682" y="17611725"/>
          <a:ext cx="44967"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1035</xdr:row>
      <xdr:rowOff>0</xdr:rowOff>
    </xdr:from>
    <xdr:to>
      <xdr:col>3</xdr:col>
      <xdr:colOff>48324</xdr:colOff>
      <xdr:row>1036</xdr:row>
      <xdr:rowOff>0</xdr:rowOff>
    </xdr:to>
    <xdr:sp macro="" textlink="">
      <xdr:nvSpPr>
        <xdr:cNvPr id="1338" name="rect">
          <a:extLst>
            <a:ext uri="{FF2B5EF4-FFF2-40B4-BE49-F238E27FC236}">
              <a16:creationId xmlns="" xmlns:a16="http://schemas.microsoft.com/office/drawing/2014/main" id="{FCCDB5CE-EA51-48D6-96FB-6B9618A41AD9}"/>
            </a:ext>
          </a:extLst>
        </xdr:cNvPr>
        <xdr:cNvSpPr/>
      </xdr:nvSpPr>
      <xdr:spPr>
        <a:xfrm>
          <a:off x="3365682" y="17611725"/>
          <a:ext cx="44967"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1941426</xdr:colOff>
      <xdr:row>1035</xdr:row>
      <xdr:rowOff>0</xdr:rowOff>
    </xdr:from>
    <xdr:to>
      <xdr:col>2</xdr:col>
      <xdr:colOff>50867</xdr:colOff>
      <xdr:row>1036</xdr:row>
      <xdr:rowOff>0</xdr:rowOff>
    </xdr:to>
    <xdr:sp macro="" textlink="">
      <xdr:nvSpPr>
        <xdr:cNvPr id="1339" name="rect">
          <a:extLst>
            <a:ext uri="{FF2B5EF4-FFF2-40B4-BE49-F238E27FC236}">
              <a16:creationId xmlns="" xmlns:a16="http://schemas.microsoft.com/office/drawing/2014/main" id="{56B53C72-A61B-46E1-BE9F-A1241E46C269}"/>
            </a:ext>
          </a:extLst>
        </xdr:cNvPr>
        <xdr:cNvSpPr/>
      </xdr:nvSpPr>
      <xdr:spPr>
        <a:xfrm>
          <a:off x="1436601" y="17611725"/>
          <a:ext cx="52541"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1941426</xdr:colOff>
      <xdr:row>1035</xdr:row>
      <xdr:rowOff>0</xdr:rowOff>
    </xdr:from>
    <xdr:to>
      <xdr:col>2</xdr:col>
      <xdr:colOff>52139</xdr:colOff>
      <xdr:row>1036</xdr:row>
      <xdr:rowOff>0</xdr:rowOff>
    </xdr:to>
    <xdr:sp macro="" textlink="">
      <xdr:nvSpPr>
        <xdr:cNvPr id="1340" name="rect">
          <a:extLst>
            <a:ext uri="{FF2B5EF4-FFF2-40B4-BE49-F238E27FC236}">
              <a16:creationId xmlns="" xmlns:a16="http://schemas.microsoft.com/office/drawing/2014/main" id="{A0E711F5-6C1D-4FB4-A57E-BEF6CD74FF30}"/>
            </a:ext>
          </a:extLst>
        </xdr:cNvPr>
        <xdr:cNvSpPr/>
      </xdr:nvSpPr>
      <xdr:spPr>
        <a:xfrm>
          <a:off x="1436601" y="17611725"/>
          <a:ext cx="53813"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1932438</xdr:colOff>
      <xdr:row>1035</xdr:row>
      <xdr:rowOff>0</xdr:rowOff>
    </xdr:from>
    <xdr:to>
      <xdr:col>2</xdr:col>
      <xdr:colOff>47052</xdr:colOff>
      <xdr:row>1036</xdr:row>
      <xdr:rowOff>0</xdr:rowOff>
    </xdr:to>
    <xdr:sp macro="" textlink="">
      <xdr:nvSpPr>
        <xdr:cNvPr id="1341" name="rect">
          <a:extLst>
            <a:ext uri="{FF2B5EF4-FFF2-40B4-BE49-F238E27FC236}">
              <a16:creationId xmlns="" xmlns:a16="http://schemas.microsoft.com/office/drawing/2014/main" id="{2D0027F7-0FF5-47DB-9A33-27C554E4E875}"/>
            </a:ext>
          </a:extLst>
        </xdr:cNvPr>
        <xdr:cNvSpPr/>
      </xdr:nvSpPr>
      <xdr:spPr>
        <a:xfrm>
          <a:off x="1437138" y="17611725"/>
          <a:ext cx="48189"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1932438</xdr:colOff>
      <xdr:row>1035</xdr:row>
      <xdr:rowOff>0</xdr:rowOff>
    </xdr:from>
    <xdr:to>
      <xdr:col>2</xdr:col>
      <xdr:colOff>47052</xdr:colOff>
      <xdr:row>1036</xdr:row>
      <xdr:rowOff>0</xdr:rowOff>
    </xdr:to>
    <xdr:sp macro="" textlink="">
      <xdr:nvSpPr>
        <xdr:cNvPr id="1342" name="rect">
          <a:extLst>
            <a:ext uri="{FF2B5EF4-FFF2-40B4-BE49-F238E27FC236}">
              <a16:creationId xmlns="" xmlns:a16="http://schemas.microsoft.com/office/drawing/2014/main" id="{04DD3BEA-C3AF-40EA-A3B7-0BCA1E90B2DB}"/>
            </a:ext>
          </a:extLst>
        </xdr:cNvPr>
        <xdr:cNvSpPr/>
      </xdr:nvSpPr>
      <xdr:spPr>
        <a:xfrm>
          <a:off x="1437138" y="17611725"/>
          <a:ext cx="48189"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1035</xdr:row>
      <xdr:rowOff>0</xdr:rowOff>
    </xdr:from>
    <xdr:to>
      <xdr:col>3</xdr:col>
      <xdr:colOff>49596</xdr:colOff>
      <xdr:row>1036</xdr:row>
      <xdr:rowOff>0</xdr:rowOff>
    </xdr:to>
    <xdr:sp macro="" textlink="">
      <xdr:nvSpPr>
        <xdr:cNvPr id="1343" name="rect">
          <a:extLst>
            <a:ext uri="{FF2B5EF4-FFF2-40B4-BE49-F238E27FC236}">
              <a16:creationId xmlns="" xmlns:a16="http://schemas.microsoft.com/office/drawing/2014/main" id="{9483460A-0953-46E7-BE95-8A06EA1A5DBE}"/>
            </a:ext>
          </a:extLst>
        </xdr:cNvPr>
        <xdr:cNvSpPr/>
      </xdr:nvSpPr>
      <xdr:spPr>
        <a:xfrm>
          <a:off x="3365682" y="17611725"/>
          <a:ext cx="46239"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1035</xdr:row>
      <xdr:rowOff>0</xdr:rowOff>
    </xdr:from>
    <xdr:to>
      <xdr:col>3</xdr:col>
      <xdr:colOff>50867</xdr:colOff>
      <xdr:row>1036</xdr:row>
      <xdr:rowOff>0</xdr:rowOff>
    </xdr:to>
    <xdr:sp macro="" textlink="">
      <xdr:nvSpPr>
        <xdr:cNvPr id="1344" name="rect">
          <a:extLst>
            <a:ext uri="{FF2B5EF4-FFF2-40B4-BE49-F238E27FC236}">
              <a16:creationId xmlns="" xmlns:a16="http://schemas.microsoft.com/office/drawing/2014/main" id="{8E2EB9D6-8A04-4E80-9C20-B50D9479DB8E}"/>
            </a:ext>
          </a:extLst>
        </xdr:cNvPr>
        <xdr:cNvSpPr/>
      </xdr:nvSpPr>
      <xdr:spPr>
        <a:xfrm>
          <a:off x="3365682" y="17611725"/>
          <a:ext cx="47510"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1035</xdr:row>
      <xdr:rowOff>0</xdr:rowOff>
    </xdr:from>
    <xdr:to>
      <xdr:col>3</xdr:col>
      <xdr:colOff>48324</xdr:colOff>
      <xdr:row>1036</xdr:row>
      <xdr:rowOff>0</xdr:rowOff>
    </xdr:to>
    <xdr:sp macro="" textlink="">
      <xdr:nvSpPr>
        <xdr:cNvPr id="1345" name="rect">
          <a:extLst>
            <a:ext uri="{FF2B5EF4-FFF2-40B4-BE49-F238E27FC236}">
              <a16:creationId xmlns="" xmlns:a16="http://schemas.microsoft.com/office/drawing/2014/main" id="{3634E153-CB46-4758-B1EC-BC9423FFCB36}"/>
            </a:ext>
          </a:extLst>
        </xdr:cNvPr>
        <xdr:cNvSpPr/>
      </xdr:nvSpPr>
      <xdr:spPr>
        <a:xfrm>
          <a:off x="3365682" y="17611725"/>
          <a:ext cx="44967"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1035</xdr:row>
      <xdr:rowOff>0</xdr:rowOff>
    </xdr:from>
    <xdr:to>
      <xdr:col>3</xdr:col>
      <xdr:colOff>48324</xdr:colOff>
      <xdr:row>1036</xdr:row>
      <xdr:rowOff>0</xdr:rowOff>
    </xdr:to>
    <xdr:sp macro="" textlink="">
      <xdr:nvSpPr>
        <xdr:cNvPr id="1346" name="rect">
          <a:extLst>
            <a:ext uri="{FF2B5EF4-FFF2-40B4-BE49-F238E27FC236}">
              <a16:creationId xmlns="" xmlns:a16="http://schemas.microsoft.com/office/drawing/2014/main" id="{66490AE4-17B9-4248-A67A-8F34131FDC3F}"/>
            </a:ext>
          </a:extLst>
        </xdr:cNvPr>
        <xdr:cNvSpPr/>
      </xdr:nvSpPr>
      <xdr:spPr>
        <a:xfrm>
          <a:off x="3365682" y="17611725"/>
          <a:ext cx="44967"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1941426</xdr:colOff>
      <xdr:row>1035</xdr:row>
      <xdr:rowOff>0</xdr:rowOff>
    </xdr:from>
    <xdr:to>
      <xdr:col>2</xdr:col>
      <xdr:colOff>50867</xdr:colOff>
      <xdr:row>1036</xdr:row>
      <xdr:rowOff>0</xdr:rowOff>
    </xdr:to>
    <xdr:sp macro="" textlink="">
      <xdr:nvSpPr>
        <xdr:cNvPr id="1347" name="rect">
          <a:extLst>
            <a:ext uri="{FF2B5EF4-FFF2-40B4-BE49-F238E27FC236}">
              <a16:creationId xmlns="" xmlns:a16="http://schemas.microsoft.com/office/drawing/2014/main" id="{66FE99F3-4C0A-4C57-A0F1-94B091EC572C}"/>
            </a:ext>
          </a:extLst>
        </xdr:cNvPr>
        <xdr:cNvSpPr/>
      </xdr:nvSpPr>
      <xdr:spPr>
        <a:xfrm>
          <a:off x="1436601" y="17611725"/>
          <a:ext cx="52541"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1941426</xdr:colOff>
      <xdr:row>1035</xdr:row>
      <xdr:rowOff>0</xdr:rowOff>
    </xdr:from>
    <xdr:to>
      <xdr:col>2</xdr:col>
      <xdr:colOff>52139</xdr:colOff>
      <xdr:row>1036</xdr:row>
      <xdr:rowOff>0</xdr:rowOff>
    </xdr:to>
    <xdr:sp macro="" textlink="">
      <xdr:nvSpPr>
        <xdr:cNvPr id="1348" name="rect">
          <a:extLst>
            <a:ext uri="{FF2B5EF4-FFF2-40B4-BE49-F238E27FC236}">
              <a16:creationId xmlns="" xmlns:a16="http://schemas.microsoft.com/office/drawing/2014/main" id="{07812A5F-FD32-4396-9181-A9C2C92A11E2}"/>
            </a:ext>
          </a:extLst>
        </xdr:cNvPr>
        <xdr:cNvSpPr/>
      </xdr:nvSpPr>
      <xdr:spPr>
        <a:xfrm>
          <a:off x="1436601" y="17611725"/>
          <a:ext cx="53813"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349" name="rect">
          <a:extLst>
            <a:ext uri="{FF2B5EF4-FFF2-40B4-BE49-F238E27FC236}">
              <a16:creationId xmlns="" xmlns:a16="http://schemas.microsoft.com/office/drawing/2014/main" id="{39725CB9-C36E-4A80-9491-5E23A0F9191F}"/>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350" name="rect">
          <a:extLst>
            <a:ext uri="{FF2B5EF4-FFF2-40B4-BE49-F238E27FC236}">
              <a16:creationId xmlns="" xmlns:a16="http://schemas.microsoft.com/office/drawing/2014/main" id="{03E57D17-D4A4-4868-8C68-28C90D2FB549}"/>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1</xdr:col>
      <xdr:colOff>0</xdr:colOff>
      <xdr:row>1005</xdr:row>
      <xdr:rowOff>87436</xdr:rowOff>
    </xdr:to>
    <xdr:sp macro="" textlink="">
      <xdr:nvSpPr>
        <xdr:cNvPr id="1351" name="rect">
          <a:extLst>
            <a:ext uri="{FF2B5EF4-FFF2-40B4-BE49-F238E27FC236}">
              <a16:creationId xmlns="" xmlns:a16="http://schemas.microsoft.com/office/drawing/2014/main" id="{D6FBDA1B-0334-4AC4-8969-95642EF3C324}"/>
            </a:ext>
          </a:extLst>
        </xdr:cNvPr>
        <xdr:cNvSpPr/>
      </xdr:nvSpPr>
      <xdr:spPr>
        <a:xfrm>
          <a:off x="601267" y="6934200"/>
          <a:ext cx="0"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352" name="rect">
          <a:extLst>
            <a:ext uri="{FF2B5EF4-FFF2-40B4-BE49-F238E27FC236}">
              <a16:creationId xmlns="" xmlns:a16="http://schemas.microsoft.com/office/drawing/2014/main" id="{5B260B3F-F944-4C61-B602-40FE40AAAB36}"/>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3</xdr:col>
      <xdr:colOff>47052</xdr:colOff>
      <xdr:row>1002</xdr:row>
      <xdr:rowOff>0</xdr:rowOff>
    </xdr:to>
    <xdr:sp macro="" textlink="">
      <xdr:nvSpPr>
        <xdr:cNvPr id="1353" name="rect">
          <a:extLst>
            <a:ext uri="{FF2B5EF4-FFF2-40B4-BE49-F238E27FC236}">
              <a16:creationId xmlns="" xmlns:a16="http://schemas.microsoft.com/office/drawing/2014/main" id="{7E8D0457-2494-4F85-B42E-179DF02BF532}"/>
            </a:ext>
          </a:extLst>
        </xdr:cNvPr>
        <xdr:cNvSpPr/>
      </xdr:nvSpPr>
      <xdr:spPr>
        <a:xfrm>
          <a:off x="3361188" y="5943600"/>
          <a:ext cx="4818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354" name="rect">
          <a:extLst>
            <a:ext uri="{FF2B5EF4-FFF2-40B4-BE49-F238E27FC236}">
              <a16:creationId xmlns="" xmlns:a16="http://schemas.microsoft.com/office/drawing/2014/main" id="{348286DC-DF0C-4F81-A9F6-C148ED8D28C6}"/>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355" name="rect">
          <a:extLst>
            <a:ext uri="{FF2B5EF4-FFF2-40B4-BE49-F238E27FC236}">
              <a16:creationId xmlns="" xmlns:a16="http://schemas.microsoft.com/office/drawing/2014/main" id="{A0340437-76C6-4640-B70B-C524658BFEA1}"/>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356" name="rect">
          <a:extLst>
            <a:ext uri="{FF2B5EF4-FFF2-40B4-BE49-F238E27FC236}">
              <a16:creationId xmlns="" xmlns:a16="http://schemas.microsoft.com/office/drawing/2014/main" id="{5FBDC341-C505-460C-B298-A74DD5A9A8BD}"/>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3</xdr:col>
      <xdr:colOff>47052</xdr:colOff>
      <xdr:row>1002</xdr:row>
      <xdr:rowOff>0</xdr:rowOff>
    </xdr:to>
    <xdr:sp macro="" textlink="">
      <xdr:nvSpPr>
        <xdr:cNvPr id="1357" name="rect">
          <a:extLst>
            <a:ext uri="{FF2B5EF4-FFF2-40B4-BE49-F238E27FC236}">
              <a16:creationId xmlns="" xmlns:a16="http://schemas.microsoft.com/office/drawing/2014/main" id="{32201BBF-46DF-4542-9957-515AA21335EE}"/>
            </a:ext>
          </a:extLst>
        </xdr:cNvPr>
        <xdr:cNvSpPr/>
      </xdr:nvSpPr>
      <xdr:spPr>
        <a:xfrm>
          <a:off x="3361188" y="5943600"/>
          <a:ext cx="4818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358" name="rect">
          <a:extLst>
            <a:ext uri="{FF2B5EF4-FFF2-40B4-BE49-F238E27FC236}">
              <a16:creationId xmlns="" xmlns:a16="http://schemas.microsoft.com/office/drawing/2014/main" id="{6875037B-1671-4C19-8FF9-60AF92DC3108}"/>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359" name="rect">
          <a:extLst>
            <a:ext uri="{FF2B5EF4-FFF2-40B4-BE49-F238E27FC236}">
              <a16:creationId xmlns="" xmlns:a16="http://schemas.microsoft.com/office/drawing/2014/main" id="{11CBB34B-153D-4C9A-80FD-0FE885169AE3}"/>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360" name="rect">
          <a:extLst>
            <a:ext uri="{FF2B5EF4-FFF2-40B4-BE49-F238E27FC236}">
              <a16:creationId xmlns="" xmlns:a16="http://schemas.microsoft.com/office/drawing/2014/main" id="{BC031FBE-88D4-4C62-BB1D-A0A7B6DEB53E}"/>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767887</xdr:colOff>
      <xdr:row>1005</xdr:row>
      <xdr:rowOff>0</xdr:rowOff>
    </xdr:from>
    <xdr:to>
      <xdr:col>2</xdr:col>
      <xdr:colOff>0</xdr:colOff>
      <xdr:row>1006</xdr:row>
      <xdr:rowOff>87436</xdr:rowOff>
    </xdr:to>
    <xdr:sp macro="" textlink="">
      <xdr:nvSpPr>
        <xdr:cNvPr id="1361" name="rect">
          <a:extLst>
            <a:ext uri="{FF2B5EF4-FFF2-40B4-BE49-F238E27FC236}">
              <a16:creationId xmlns="" xmlns:a16="http://schemas.microsoft.com/office/drawing/2014/main" id="{032F7D2B-D244-49AD-A18F-FBF48AB42000}"/>
            </a:ext>
          </a:extLst>
        </xdr:cNvPr>
        <xdr:cNvSpPr/>
      </xdr:nvSpPr>
      <xdr:spPr>
        <a:xfrm>
          <a:off x="596437" y="7153275"/>
          <a:ext cx="841838" cy="27793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49596</xdr:colOff>
      <xdr:row>1002</xdr:row>
      <xdr:rowOff>0</xdr:rowOff>
    </xdr:to>
    <xdr:sp macro="" textlink="">
      <xdr:nvSpPr>
        <xdr:cNvPr id="1362" name="rect">
          <a:extLst>
            <a:ext uri="{FF2B5EF4-FFF2-40B4-BE49-F238E27FC236}">
              <a16:creationId xmlns="" xmlns:a16="http://schemas.microsoft.com/office/drawing/2014/main" id="{7B3CB19C-90B4-4645-821C-6DC082213F65}"/>
            </a:ext>
          </a:extLst>
        </xdr:cNvPr>
        <xdr:cNvSpPr/>
      </xdr:nvSpPr>
      <xdr:spPr>
        <a:xfrm>
          <a:off x="3365682" y="5943600"/>
          <a:ext cx="4623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363" name="rect">
          <a:extLst>
            <a:ext uri="{FF2B5EF4-FFF2-40B4-BE49-F238E27FC236}">
              <a16:creationId xmlns="" xmlns:a16="http://schemas.microsoft.com/office/drawing/2014/main" id="{0E1D08EC-929D-410C-8048-31C6F76B66E5}"/>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364" name="rect">
          <a:extLst>
            <a:ext uri="{FF2B5EF4-FFF2-40B4-BE49-F238E27FC236}">
              <a16:creationId xmlns="" xmlns:a16="http://schemas.microsoft.com/office/drawing/2014/main" id="{4D4EDC9A-4B79-4356-A11A-FF60591E652F}"/>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365" name="rect">
          <a:extLst>
            <a:ext uri="{FF2B5EF4-FFF2-40B4-BE49-F238E27FC236}">
              <a16:creationId xmlns="" xmlns:a16="http://schemas.microsoft.com/office/drawing/2014/main" id="{D607A0F6-9B27-493C-BEE7-0D74059B29EF}"/>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50867</xdr:colOff>
      <xdr:row>1002</xdr:row>
      <xdr:rowOff>0</xdr:rowOff>
    </xdr:to>
    <xdr:sp macro="" textlink="">
      <xdr:nvSpPr>
        <xdr:cNvPr id="1366" name="rect">
          <a:extLst>
            <a:ext uri="{FF2B5EF4-FFF2-40B4-BE49-F238E27FC236}">
              <a16:creationId xmlns="" xmlns:a16="http://schemas.microsoft.com/office/drawing/2014/main" id="{977EEEFB-0175-4C9F-9818-94893B487947}"/>
            </a:ext>
          </a:extLst>
        </xdr:cNvPr>
        <xdr:cNvSpPr/>
      </xdr:nvSpPr>
      <xdr:spPr>
        <a:xfrm>
          <a:off x="3365682" y="5943600"/>
          <a:ext cx="4751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367" name="rect">
          <a:extLst>
            <a:ext uri="{FF2B5EF4-FFF2-40B4-BE49-F238E27FC236}">
              <a16:creationId xmlns="" xmlns:a16="http://schemas.microsoft.com/office/drawing/2014/main" id="{7C40260F-7454-4DA1-860B-AF1122B4628B}"/>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368" name="rect">
          <a:extLst>
            <a:ext uri="{FF2B5EF4-FFF2-40B4-BE49-F238E27FC236}">
              <a16:creationId xmlns="" xmlns:a16="http://schemas.microsoft.com/office/drawing/2014/main" id="{F1D7B336-833E-4180-B32C-536879081E53}"/>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369" name="rect">
          <a:extLst>
            <a:ext uri="{FF2B5EF4-FFF2-40B4-BE49-F238E27FC236}">
              <a16:creationId xmlns="" xmlns:a16="http://schemas.microsoft.com/office/drawing/2014/main" id="{E3966EAC-2667-4DE0-B445-832C46389B26}"/>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12241</xdr:rowOff>
    </xdr:from>
    <xdr:to>
      <xdr:col>2</xdr:col>
      <xdr:colOff>0</xdr:colOff>
      <xdr:row>1006</xdr:row>
      <xdr:rowOff>101426</xdr:rowOff>
    </xdr:to>
    <xdr:sp macro="" textlink="">
      <xdr:nvSpPr>
        <xdr:cNvPr id="1370" name="rect">
          <a:extLst>
            <a:ext uri="{FF2B5EF4-FFF2-40B4-BE49-F238E27FC236}">
              <a16:creationId xmlns="" xmlns:a16="http://schemas.microsoft.com/office/drawing/2014/main" id="{63C6E540-1853-46A8-A650-9C897E2D3AF5}"/>
            </a:ext>
          </a:extLst>
        </xdr:cNvPr>
        <xdr:cNvSpPr/>
      </xdr:nvSpPr>
      <xdr:spPr>
        <a:xfrm>
          <a:off x="596571" y="7165516"/>
          <a:ext cx="841704" cy="2796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2</xdr:col>
      <xdr:colOff>0</xdr:colOff>
      <xdr:row>1006</xdr:row>
      <xdr:rowOff>101426</xdr:rowOff>
    </xdr:to>
    <xdr:sp macro="" textlink="">
      <xdr:nvSpPr>
        <xdr:cNvPr id="1371" name="rect">
          <a:extLst>
            <a:ext uri="{FF2B5EF4-FFF2-40B4-BE49-F238E27FC236}">
              <a16:creationId xmlns="" xmlns:a16="http://schemas.microsoft.com/office/drawing/2014/main" id="{E9D62D0B-0BDD-4A10-B386-97DD565E95BA}"/>
            </a:ext>
          </a:extLst>
        </xdr:cNvPr>
        <xdr:cNvSpPr/>
      </xdr:nvSpPr>
      <xdr:spPr>
        <a:xfrm>
          <a:off x="596571" y="7153275"/>
          <a:ext cx="8417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1</xdr:col>
      <xdr:colOff>0</xdr:colOff>
      <xdr:row>1006</xdr:row>
      <xdr:rowOff>101426</xdr:rowOff>
    </xdr:to>
    <xdr:sp macro="" textlink="">
      <xdr:nvSpPr>
        <xdr:cNvPr id="1372" name="rect">
          <a:extLst>
            <a:ext uri="{FF2B5EF4-FFF2-40B4-BE49-F238E27FC236}">
              <a16:creationId xmlns="" xmlns:a16="http://schemas.microsoft.com/office/drawing/2014/main" id="{F870B144-6086-4084-8E93-47DD396CC695}"/>
            </a:ext>
          </a:extLst>
        </xdr:cNvPr>
        <xdr:cNvSpPr/>
      </xdr:nvSpPr>
      <xdr:spPr>
        <a:xfrm>
          <a:off x="596571" y="7153275"/>
          <a:ext cx="35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2</xdr:col>
      <xdr:colOff>0</xdr:colOff>
      <xdr:row>1006</xdr:row>
      <xdr:rowOff>101426</xdr:rowOff>
    </xdr:to>
    <xdr:sp macro="" textlink="">
      <xdr:nvSpPr>
        <xdr:cNvPr id="1373" name="rect">
          <a:extLst>
            <a:ext uri="{FF2B5EF4-FFF2-40B4-BE49-F238E27FC236}">
              <a16:creationId xmlns="" xmlns:a16="http://schemas.microsoft.com/office/drawing/2014/main" id="{6B930BC8-562F-4AFF-857D-0F72E5255D6B}"/>
            </a:ext>
          </a:extLst>
        </xdr:cNvPr>
        <xdr:cNvSpPr/>
      </xdr:nvSpPr>
      <xdr:spPr>
        <a:xfrm>
          <a:off x="596571" y="7153275"/>
          <a:ext cx="8417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48324</xdr:colOff>
      <xdr:row>1002</xdr:row>
      <xdr:rowOff>0</xdr:rowOff>
    </xdr:to>
    <xdr:sp macro="" textlink="">
      <xdr:nvSpPr>
        <xdr:cNvPr id="1374" name="rect">
          <a:extLst>
            <a:ext uri="{FF2B5EF4-FFF2-40B4-BE49-F238E27FC236}">
              <a16:creationId xmlns="" xmlns:a16="http://schemas.microsoft.com/office/drawing/2014/main" id="{334EFC5E-4769-4E90-8DF0-AA37F4AFEB9F}"/>
            </a:ext>
          </a:extLst>
        </xdr:cNvPr>
        <xdr:cNvSpPr/>
      </xdr:nvSpPr>
      <xdr:spPr>
        <a:xfrm>
          <a:off x="3365682" y="5943600"/>
          <a:ext cx="44967"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375" name="rect">
          <a:extLst>
            <a:ext uri="{FF2B5EF4-FFF2-40B4-BE49-F238E27FC236}">
              <a16:creationId xmlns="" xmlns:a16="http://schemas.microsoft.com/office/drawing/2014/main" id="{22AC4DCE-FE2B-44CB-87A5-A4D6E6BF1BA9}"/>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376" name="rect">
          <a:extLst>
            <a:ext uri="{FF2B5EF4-FFF2-40B4-BE49-F238E27FC236}">
              <a16:creationId xmlns="" xmlns:a16="http://schemas.microsoft.com/office/drawing/2014/main" id="{836590CD-CA0F-4108-BAA3-F4641F6101D6}"/>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377" name="rect">
          <a:extLst>
            <a:ext uri="{FF2B5EF4-FFF2-40B4-BE49-F238E27FC236}">
              <a16:creationId xmlns="" xmlns:a16="http://schemas.microsoft.com/office/drawing/2014/main" id="{99CF4289-7290-4675-9427-0BC5B655D95E}"/>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48324</xdr:colOff>
      <xdr:row>1002</xdr:row>
      <xdr:rowOff>0</xdr:rowOff>
    </xdr:to>
    <xdr:sp macro="" textlink="">
      <xdr:nvSpPr>
        <xdr:cNvPr id="1378" name="rect">
          <a:extLst>
            <a:ext uri="{FF2B5EF4-FFF2-40B4-BE49-F238E27FC236}">
              <a16:creationId xmlns="" xmlns:a16="http://schemas.microsoft.com/office/drawing/2014/main" id="{DAD85FEA-E9AD-4EAC-A9BF-A1363AC890C4}"/>
            </a:ext>
          </a:extLst>
        </xdr:cNvPr>
        <xdr:cNvSpPr/>
      </xdr:nvSpPr>
      <xdr:spPr>
        <a:xfrm>
          <a:off x="3365682" y="5943600"/>
          <a:ext cx="44967"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379" name="rect">
          <a:extLst>
            <a:ext uri="{FF2B5EF4-FFF2-40B4-BE49-F238E27FC236}">
              <a16:creationId xmlns="" xmlns:a16="http://schemas.microsoft.com/office/drawing/2014/main" id="{25CD2C43-F076-4412-8A34-E5F668054D22}"/>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380" name="rect">
          <a:extLst>
            <a:ext uri="{FF2B5EF4-FFF2-40B4-BE49-F238E27FC236}">
              <a16:creationId xmlns="" xmlns:a16="http://schemas.microsoft.com/office/drawing/2014/main" id="{D6822D07-A90E-47BD-8916-3AAA5BBE1635}"/>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381" name="rect">
          <a:extLst>
            <a:ext uri="{FF2B5EF4-FFF2-40B4-BE49-F238E27FC236}">
              <a16:creationId xmlns="" xmlns:a16="http://schemas.microsoft.com/office/drawing/2014/main" id="{D51D02DE-47E7-42CF-8578-8BEF49074D10}"/>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1006</xdr:row>
      <xdr:rowOff>0</xdr:rowOff>
    </xdr:from>
    <xdr:to>
      <xdr:col>2</xdr:col>
      <xdr:colOff>0</xdr:colOff>
      <xdr:row>1007</xdr:row>
      <xdr:rowOff>101426</xdr:rowOff>
    </xdr:to>
    <xdr:sp macro="" textlink="">
      <xdr:nvSpPr>
        <xdr:cNvPr id="1382" name="rect">
          <a:extLst>
            <a:ext uri="{FF2B5EF4-FFF2-40B4-BE49-F238E27FC236}">
              <a16:creationId xmlns="" xmlns:a16="http://schemas.microsoft.com/office/drawing/2014/main" id="{D8FAF7DC-FAE4-4DA8-AE92-F51C6F27279E}"/>
            </a:ext>
          </a:extLst>
        </xdr:cNvPr>
        <xdr:cNvSpPr/>
      </xdr:nvSpPr>
      <xdr:spPr>
        <a:xfrm>
          <a:off x="601267" y="7343775"/>
          <a:ext cx="837008" cy="32050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3</xdr:col>
      <xdr:colOff>50867</xdr:colOff>
      <xdr:row>1002</xdr:row>
      <xdr:rowOff>0</xdr:rowOff>
    </xdr:to>
    <xdr:sp macro="" textlink="">
      <xdr:nvSpPr>
        <xdr:cNvPr id="1383" name="rect">
          <a:extLst>
            <a:ext uri="{FF2B5EF4-FFF2-40B4-BE49-F238E27FC236}">
              <a16:creationId xmlns="" xmlns:a16="http://schemas.microsoft.com/office/drawing/2014/main" id="{5867DCAC-1FFD-450F-9C60-CC23267DBD98}"/>
            </a:ext>
          </a:extLst>
        </xdr:cNvPr>
        <xdr:cNvSpPr/>
      </xdr:nvSpPr>
      <xdr:spPr>
        <a:xfrm>
          <a:off x="3360651" y="5943600"/>
          <a:ext cx="52541"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384" name="rect">
          <a:extLst>
            <a:ext uri="{FF2B5EF4-FFF2-40B4-BE49-F238E27FC236}">
              <a16:creationId xmlns="" xmlns:a16="http://schemas.microsoft.com/office/drawing/2014/main" id="{98E059CE-49F0-4311-B795-ECD6C00D208A}"/>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385" name="rect">
          <a:extLst>
            <a:ext uri="{FF2B5EF4-FFF2-40B4-BE49-F238E27FC236}">
              <a16:creationId xmlns="" xmlns:a16="http://schemas.microsoft.com/office/drawing/2014/main" id="{A18BA216-4272-402B-AEFD-FC1BE1FC5940}"/>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386" name="rect">
          <a:extLst>
            <a:ext uri="{FF2B5EF4-FFF2-40B4-BE49-F238E27FC236}">
              <a16:creationId xmlns="" xmlns:a16="http://schemas.microsoft.com/office/drawing/2014/main" id="{021B219E-F22D-4367-B5B0-8BA0401494F1}"/>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3</xdr:col>
      <xdr:colOff>52139</xdr:colOff>
      <xdr:row>1002</xdr:row>
      <xdr:rowOff>0</xdr:rowOff>
    </xdr:to>
    <xdr:sp macro="" textlink="">
      <xdr:nvSpPr>
        <xdr:cNvPr id="1387" name="rect">
          <a:extLst>
            <a:ext uri="{FF2B5EF4-FFF2-40B4-BE49-F238E27FC236}">
              <a16:creationId xmlns="" xmlns:a16="http://schemas.microsoft.com/office/drawing/2014/main" id="{B921E08B-1424-4BC2-B5ED-3A0110F264DB}"/>
            </a:ext>
          </a:extLst>
        </xdr:cNvPr>
        <xdr:cNvSpPr/>
      </xdr:nvSpPr>
      <xdr:spPr>
        <a:xfrm>
          <a:off x="3360651" y="5943600"/>
          <a:ext cx="53813"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388" name="rect">
          <a:extLst>
            <a:ext uri="{FF2B5EF4-FFF2-40B4-BE49-F238E27FC236}">
              <a16:creationId xmlns="" xmlns:a16="http://schemas.microsoft.com/office/drawing/2014/main" id="{2BFD1260-9F6F-44D2-9B5C-3E6B906D05CE}"/>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389" name="rect">
          <a:extLst>
            <a:ext uri="{FF2B5EF4-FFF2-40B4-BE49-F238E27FC236}">
              <a16:creationId xmlns="" xmlns:a16="http://schemas.microsoft.com/office/drawing/2014/main" id="{6B5DBC32-74E7-4654-98AA-10B369121E23}"/>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390" name="rect">
          <a:extLst>
            <a:ext uri="{FF2B5EF4-FFF2-40B4-BE49-F238E27FC236}">
              <a16:creationId xmlns="" xmlns:a16="http://schemas.microsoft.com/office/drawing/2014/main" id="{1FA90E6E-2779-453B-BF47-8304D8269FD3}"/>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391" name="rect">
          <a:extLst>
            <a:ext uri="{FF2B5EF4-FFF2-40B4-BE49-F238E27FC236}">
              <a16:creationId xmlns="" xmlns:a16="http://schemas.microsoft.com/office/drawing/2014/main" id="{54A683F9-E93F-4F30-AD09-42AAABD7361E}"/>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392" name="rect">
          <a:extLst>
            <a:ext uri="{FF2B5EF4-FFF2-40B4-BE49-F238E27FC236}">
              <a16:creationId xmlns="" xmlns:a16="http://schemas.microsoft.com/office/drawing/2014/main" id="{3A3FF6FF-55DB-4C04-B426-0BAE0FA1CB6D}"/>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1</xdr:col>
      <xdr:colOff>0</xdr:colOff>
      <xdr:row>1005</xdr:row>
      <xdr:rowOff>87436</xdr:rowOff>
    </xdr:to>
    <xdr:sp macro="" textlink="">
      <xdr:nvSpPr>
        <xdr:cNvPr id="1393" name="rect">
          <a:extLst>
            <a:ext uri="{FF2B5EF4-FFF2-40B4-BE49-F238E27FC236}">
              <a16:creationId xmlns="" xmlns:a16="http://schemas.microsoft.com/office/drawing/2014/main" id="{9EC54988-3F2C-4CB6-BA39-ED592B41981B}"/>
            </a:ext>
          </a:extLst>
        </xdr:cNvPr>
        <xdr:cNvSpPr/>
      </xdr:nvSpPr>
      <xdr:spPr>
        <a:xfrm>
          <a:off x="601267" y="6934200"/>
          <a:ext cx="0"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394" name="rect">
          <a:extLst>
            <a:ext uri="{FF2B5EF4-FFF2-40B4-BE49-F238E27FC236}">
              <a16:creationId xmlns="" xmlns:a16="http://schemas.microsoft.com/office/drawing/2014/main" id="{3D679731-583A-4E6C-94AF-1124AA0A59B8}"/>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3</xdr:col>
      <xdr:colOff>47052</xdr:colOff>
      <xdr:row>1002</xdr:row>
      <xdr:rowOff>0</xdr:rowOff>
    </xdr:to>
    <xdr:sp macro="" textlink="">
      <xdr:nvSpPr>
        <xdr:cNvPr id="1395" name="rect">
          <a:extLst>
            <a:ext uri="{FF2B5EF4-FFF2-40B4-BE49-F238E27FC236}">
              <a16:creationId xmlns="" xmlns:a16="http://schemas.microsoft.com/office/drawing/2014/main" id="{1349F6F0-BDEC-40EC-8C74-FEE937B47033}"/>
            </a:ext>
          </a:extLst>
        </xdr:cNvPr>
        <xdr:cNvSpPr/>
      </xdr:nvSpPr>
      <xdr:spPr>
        <a:xfrm>
          <a:off x="3361188" y="5943600"/>
          <a:ext cx="4818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396" name="rect">
          <a:extLst>
            <a:ext uri="{FF2B5EF4-FFF2-40B4-BE49-F238E27FC236}">
              <a16:creationId xmlns="" xmlns:a16="http://schemas.microsoft.com/office/drawing/2014/main" id="{EC652F6A-D75C-4E51-91F9-C2AFD2E933BB}"/>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397" name="rect">
          <a:extLst>
            <a:ext uri="{FF2B5EF4-FFF2-40B4-BE49-F238E27FC236}">
              <a16:creationId xmlns="" xmlns:a16="http://schemas.microsoft.com/office/drawing/2014/main" id="{5ABE3A46-4B2E-411A-ADBD-77C5DF2EEBA7}"/>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398" name="rect">
          <a:extLst>
            <a:ext uri="{FF2B5EF4-FFF2-40B4-BE49-F238E27FC236}">
              <a16:creationId xmlns="" xmlns:a16="http://schemas.microsoft.com/office/drawing/2014/main" id="{8EAB0C8D-FAB4-462F-BB4A-C8F4BC4A5947}"/>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3</xdr:col>
      <xdr:colOff>47052</xdr:colOff>
      <xdr:row>1002</xdr:row>
      <xdr:rowOff>0</xdr:rowOff>
    </xdr:to>
    <xdr:sp macro="" textlink="">
      <xdr:nvSpPr>
        <xdr:cNvPr id="1399" name="rect">
          <a:extLst>
            <a:ext uri="{FF2B5EF4-FFF2-40B4-BE49-F238E27FC236}">
              <a16:creationId xmlns="" xmlns:a16="http://schemas.microsoft.com/office/drawing/2014/main" id="{F3CFECE6-1F7E-4FAC-BD96-D98A49150311}"/>
            </a:ext>
          </a:extLst>
        </xdr:cNvPr>
        <xdr:cNvSpPr/>
      </xdr:nvSpPr>
      <xdr:spPr>
        <a:xfrm>
          <a:off x="3361188" y="5943600"/>
          <a:ext cx="4818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400" name="rect">
          <a:extLst>
            <a:ext uri="{FF2B5EF4-FFF2-40B4-BE49-F238E27FC236}">
              <a16:creationId xmlns="" xmlns:a16="http://schemas.microsoft.com/office/drawing/2014/main" id="{9E92815C-B622-482E-B8BB-B07181AFBBF8}"/>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401" name="rect">
          <a:extLst>
            <a:ext uri="{FF2B5EF4-FFF2-40B4-BE49-F238E27FC236}">
              <a16:creationId xmlns="" xmlns:a16="http://schemas.microsoft.com/office/drawing/2014/main" id="{5D5AE904-309F-491D-B49C-C78D9BAA8216}"/>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402" name="rect">
          <a:extLst>
            <a:ext uri="{FF2B5EF4-FFF2-40B4-BE49-F238E27FC236}">
              <a16:creationId xmlns="" xmlns:a16="http://schemas.microsoft.com/office/drawing/2014/main" id="{8A22B37F-F447-4989-AAFA-CB78A6C5903C}"/>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767887</xdr:colOff>
      <xdr:row>1005</xdr:row>
      <xdr:rowOff>0</xdr:rowOff>
    </xdr:from>
    <xdr:to>
      <xdr:col>2</xdr:col>
      <xdr:colOff>0</xdr:colOff>
      <xdr:row>1006</xdr:row>
      <xdr:rowOff>87436</xdr:rowOff>
    </xdr:to>
    <xdr:sp macro="" textlink="">
      <xdr:nvSpPr>
        <xdr:cNvPr id="1403" name="rect">
          <a:extLst>
            <a:ext uri="{FF2B5EF4-FFF2-40B4-BE49-F238E27FC236}">
              <a16:creationId xmlns="" xmlns:a16="http://schemas.microsoft.com/office/drawing/2014/main" id="{EC83B909-F1FB-4CB1-BBBC-6C4D20F262C5}"/>
            </a:ext>
          </a:extLst>
        </xdr:cNvPr>
        <xdr:cNvSpPr/>
      </xdr:nvSpPr>
      <xdr:spPr>
        <a:xfrm>
          <a:off x="596437" y="7153275"/>
          <a:ext cx="841838" cy="27793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49596</xdr:colOff>
      <xdr:row>1002</xdr:row>
      <xdr:rowOff>0</xdr:rowOff>
    </xdr:to>
    <xdr:sp macro="" textlink="">
      <xdr:nvSpPr>
        <xdr:cNvPr id="1404" name="rect">
          <a:extLst>
            <a:ext uri="{FF2B5EF4-FFF2-40B4-BE49-F238E27FC236}">
              <a16:creationId xmlns="" xmlns:a16="http://schemas.microsoft.com/office/drawing/2014/main" id="{789E88D7-F975-4AB4-A59D-B5C9165C74F5}"/>
            </a:ext>
          </a:extLst>
        </xdr:cNvPr>
        <xdr:cNvSpPr/>
      </xdr:nvSpPr>
      <xdr:spPr>
        <a:xfrm>
          <a:off x="3365682" y="5943600"/>
          <a:ext cx="4623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405" name="rect">
          <a:extLst>
            <a:ext uri="{FF2B5EF4-FFF2-40B4-BE49-F238E27FC236}">
              <a16:creationId xmlns="" xmlns:a16="http://schemas.microsoft.com/office/drawing/2014/main" id="{A9373AC1-CCA8-49F2-8A32-7ACE3B065AAF}"/>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406" name="rect">
          <a:extLst>
            <a:ext uri="{FF2B5EF4-FFF2-40B4-BE49-F238E27FC236}">
              <a16:creationId xmlns="" xmlns:a16="http://schemas.microsoft.com/office/drawing/2014/main" id="{53D1940E-F533-480E-83F8-9802F89EE6BA}"/>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407" name="rect">
          <a:extLst>
            <a:ext uri="{FF2B5EF4-FFF2-40B4-BE49-F238E27FC236}">
              <a16:creationId xmlns="" xmlns:a16="http://schemas.microsoft.com/office/drawing/2014/main" id="{7AA502B1-DB5E-4088-AB86-B56517ABEF1D}"/>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50867</xdr:colOff>
      <xdr:row>1002</xdr:row>
      <xdr:rowOff>0</xdr:rowOff>
    </xdr:to>
    <xdr:sp macro="" textlink="">
      <xdr:nvSpPr>
        <xdr:cNvPr id="1408" name="rect">
          <a:extLst>
            <a:ext uri="{FF2B5EF4-FFF2-40B4-BE49-F238E27FC236}">
              <a16:creationId xmlns="" xmlns:a16="http://schemas.microsoft.com/office/drawing/2014/main" id="{2A76C62F-3EE6-4FAD-A2A4-7A7315B3852E}"/>
            </a:ext>
          </a:extLst>
        </xdr:cNvPr>
        <xdr:cNvSpPr/>
      </xdr:nvSpPr>
      <xdr:spPr>
        <a:xfrm>
          <a:off x="3365682" y="5943600"/>
          <a:ext cx="4751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409" name="rect">
          <a:extLst>
            <a:ext uri="{FF2B5EF4-FFF2-40B4-BE49-F238E27FC236}">
              <a16:creationId xmlns="" xmlns:a16="http://schemas.microsoft.com/office/drawing/2014/main" id="{B374F2C1-D970-47A3-BF5F-7CDBDC083271}"/>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410" name="rect">
          <a:extLst>
            <a:ext uri="{FF2B5EF4-FFF2-40B4-BE49-F238E27FC236}">
              <a16:creationId xmlns="" xmlns:a16="http://schemas.microsoft.com/office/drawing/2014/main" id="{78A080A4-DF2C-4909-B039-7059B66EC905}"/>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411" name="rect">
          <a:extLst>
            <a:ext uri="{FF2B5EF4-FFF2-40B4-BE49-F238E27FC236}">
              <a16:creationId xmlns="" xmlns:a16="http://schemas.microsoft.com/office/drawing/2014/main" id="{8459BD19-FA7A-4A41-8EF4-E4ACBBAFE06B}"/>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12241</xdr:rowOff>
    </xdr:from>
    <xdr:to>
      <xdr:col>2</xdr:col>
      <xdr:colOff>0</xdr:colOff>
      <xdr:row>1006</xdr:row>
      <xdr:rowOff>101426</xdr:rowOff>
    </xdr:to>
    <xdr:sp macro="" textlink="">
      <xdr:nvSpPr>
        <xdr:cNvPr id="1412" name="rect">
          <a:extLst>
            <a:ext uri="{FF2B5EF4-FFF2-40B4-BE49-F238E27FC236}">
              <a16:creationId xmlns="" xmlns:a16="http://schemas.microsoft.com/office/drawing/2014/main" id="{01B4789E-5E51-4483-9959-E2D157E0F90C}"/>
            </a:ext>
          </a:extLst>
        </xdr:cNvPr>
        <xdr:cNvSpPr/>
      </xdr:nvSpPr>
      <xdr:spPr>
        <a:xfrm>
          <a:off x="596571" y="7165516"/>
          <a:ext cx="841704" cy="2796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2</xdr:col>
      <xdr:colOff>0</xdr:colOff>
      <xdr:row>1006</xdr:row>
      <xdr:rowOff>101426</xdr:rowOff>
    </xdr:to>
    <xdr:sp macro="" textlink="">
      <xdr:nvSpPr>
        <xdr:cNvPr id="1413" name="rect">
          <a:extLst>
            <a:ext uri="{FF2B5EF4-FFF2-40B4-BE49-F238E27FC236}">
              <a16:creationId xmlns="" xmlns:a16="http://schemas.microsoft.com/office/drawing/2014/main" id="{EF84D21B-A70F-4ECF-B0CD-CED2B9374D78}"/>
            </a:ext>
          </a:extLst>
        </xdr:cNvPr>
        <xdr:cNvSpPr/>
      </xdr:nvSpPr>
      <xdr:spPr>
        <a:xfrm>
          <a:off x="596571" y="7153275"/>
          <a:ext cx="8417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1</xdr:col>
      <xdr:colOff>0</xdr:colOff>
      <xdr:row>1006</xdr:row>
      <xdr:rowOff>101426</xdr:rowOff>
    </xdr:to>
    <xdr:sp macro="" textlink="">
      <xdr:nvSpPr>
        <xdr:cNvPr id="1414" name="rect">
          <a:extLst>
            <a:ext uri="{FF2B5EF4-FFF2-40B4-BE49-F238E27FC236}">
              <a16:creationId xmlns="" xmlns:a16="http://schemas.microsoft.com/office/drawing/2014/main" id="{6A061307-C4E2-4C63-A8E1-F7942737481C}"/>
            </a:ext>
          </a:extLst>
        </xdr:cNvPr>
        <xdr:cNvSpPr/>
      </xdr:nvSpPr>
      <xdr:spPr>
        <a:xfrm>
          <a:off x="596571" y="7153275"/>
          <a:ext cx="35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2</xdr:col>
      <xdr:colOff>0</xdr:colOff>
      <xdr:row>1006</xdr:row>
      <xdr:rowOff>101426</xdr:rowOff>
    </xdr:to>
    <xdr:sp macro="" textlink="">
      <xdr:nvSpPr>
        <xdr:cNvPr id="1415" name="rect">
          <a:extLst>
            <a:ext uri="{FF2B5EF4-FFF2-40B4-BE49-F238E27FC236}">
              <a16:creationId xmlns="" xmlns:a16="http://schemas.microsoft.com/office/drawing/2014/main" id="{BF23CEFB-60CE-48EA-A288-31FB71B88AC6}"/>
            </a:ext>
          </a:extLst>
        </xdr:cNvPr>
        <xdr:cNvSpPr/>
      </xdr:nvSpPr>
      <xdr:spPr>
        <a:xfrm>
          <a:off x="596571" y="7153275"/>
          <a:ext cx="8417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48324</xdr:colOff>
      <xdr:row>1002</xdr:row>
      <xdr:rowOff>0</xdr:rowOff>
    </xdr:to>
    <xdr:sp macro="" textlink="">
      <xdr:nvSpPr>
        <xdr:cNvPr id="1416" name="rect">
          <a:extLst>
            <a:ext uri="{FF2B5EF4-FFF2-40B4-BE49-F238E27FC236}">
              <a16:creationId xmlns="" xmlns:a16="http://schemas.microsoft.com/office/drawing/2014/main" id="{0BA6C6B1-1017-476B-95D0-7C48B72F067B}"/>
            </a:ext>
          </a:extLst>
        </xdr:cNvPr>
        <xdr:cNvSpPr/>
      </xdr:nvSpPr>
      <xdr:spPr>
        <a:xfrm>
          <a:off x="3365682" y="5943600"/>
          <a:ext cx="44967"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417" name="rect">
          <a:extLst>
            <a:ext uri="{FF2B5EF4-FFF2-40B4-BE49-F238E27FC236}">
              <a16:creationId xmlns="" xmlns:a16="http://schemas.microsoft.com/office/drawing/2014/main" id="{717A1BB6-04CF-4118-AE50-D6FE6503891C}"/>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418" name="rect">
          <a:extLst>
            <a:ext uri="{FF2B5EF4-FFF2-40B4-BE49-F238E27FC236}">
              <a16:creationId xmlns="" xmlns:a16="http://schemas.microsoft.com/office/drawing/2014/main" id="{441D5ED3-72D3-4BEF-8170-5763FE7A9DA4}"/>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419" name="rect">
          <a:extLst>
            <a:ext uri="{FF2B5EF4-FFF2-40B4-BE49-F238E27FC236}">
              <a16:creationId xmlns="" xmlns:a16="http://schemas.microsoft.com/office/drawing/2014/main" id="{99DBA3A3-5B3C-4B07-B719-A6AB0CED2093}"/>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48324</xdr:colOff>
      <xdr:row>1002</xdr:row>
      <xdr:rowOff>0</xdr:rowOff>
    </xdr:to>
    <xdr:sp macro="" textlink="">
      <xdr:nvSpPr>
        <xdr:cNvPr id="1420" name="rect">
          <a:extLst>
            <a:ext uri="{FF2B5EF4-FFF2-40B4-BE49-F238E27FC236}">
              <a16:creationId xmlns="" xmlns:a16="http://schemas.microsoft.com/office/drawing/2014/main" id="{346CAD94-E41B-484A-9BE5-82652A627843}"/>
            </a:ext>
          </a:extLst>
        </xdr:cNvPr>
        <xdr:cNvSpPr/>
      </xdr:nvSpPr>
      <xdr:spPr>
        <a:xfrm>
          <a:off x="3365682" y="5943600"/>
          <a:ext cx="44967"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421" name="rect">
          <a:extLst>
            <a:ext uri="{FF2B5EF4-FFF2-40B4-BE49-F238E27FC236}">
              <a16:creationId xmlns="" xmlns:a16="http://schemas.microsoft.com/office/drawing/2014/main" id="{14F3CF77-5DCC-4421-86A2-901584914165}"/>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422" name="rect">
          <a:extLst>
            <a:ext uri="{FF2B5EF4-FFF2-40B4-BE49-F238E27FC236}">
              <a16:creationId xmlns="" xmlns:a16="http://schemas.microsoft.com/office/drawing/2014/main" id="{AF9C1004-2BC0-4F5B-BDFE-33BE8B49A1F5}"/>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423" name="rect">
          <a:extLst>
            <a:ext uri="{FF2B5EF4-FFF2-40B4-BE49-F238E27FC236}">
              <a16:creationId xmlns="" xmlns:a16="http://schemas.microsoft.com/office/drawing/2014/main" id="{ECDB0BEC-DE1C-4B57-AFB7-0986AD29ACB3}"/>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1006</xdr:row>
      <xdr:rowOff>0</xdr:rowOff>
    </xdr:from>
    <xdr:to>
      <xdr:col>2</xdr:col>
      <xdr:colOff>0</xdr:colOff>
      <xdr:row>1007</xdr:row>
      <xdr:rowOff>101426</xdr:rowOff>
    </xdr:to>
    <xdr:sp macro="" textlink="">
      <xdr:nvSpPr>
        <xdr:cNvPr id="1424" name="rect">
          <a:extLst>
            <a:ext uri="{FF2B5EF4-FFF2-40B4-BE49-F238E27FC236}">
              <a16:creationId xmlns="" xmlns:a16="http://schemas.microsoft.com/office/drawing/2014/main" id="{EB36B909-D9DE-42AE-BD8C-B6AEA1D2A751}"/>
            </a:ext>
          </a:extLst>
        </xdr:cNvPr>
        <xdr:cNvSpPr/>
      </xdr:nvSpPr>
      <xdr:spPr>
        <a:xfrm>
          <a:off x="601267" y="7343775"/>
          <a:ext cx="837008" cy="32050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3</xdr:col>
      <xdr:colOff>50867</xdr:colOff>
      <xdr:row>1002</xdr:row>
      <xdr:rowOff>0</xdr:rowOff>
    </xdr:to>
    <xdr:sp macro="" textlink="">
      <xdr:nvSpPr>
        <xdr:cNvPr id="1425" name="rect">
          <a:extLst>
            <a:ext uri="{FF2B5EF4-FFF2-40B4-BE49-F238E27FC236}">
              <a16:creationId xmlns="" xmlns:a16="http://schemas.microsoft.com/office/drawing/2014/main" id="{4096DD8C-BF13-4A0B-83E4-14871049646A}"/>
            </a:ext>
          </a:extLst>
        </xdr:cNvPr>
        <xdr:cNvSpPr/>
      </xdr:nvSpPr>
      <xdr:spPr>
        <a:xfrm>
          <a:off x="3360651" y="5943600"/>
          <a:ext cx="52541"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426" name="rect">
          <a:extLst>
            <a:ext uri="{FF2B5EF4-FFF2-40B4-BE49-F238E27FC236}">
              <a16:creationId xmlns="" xmlns:a16="http://schemas.microsoft.com/office/drawing/2014/main" id="{CB7E842D-CC45-4F70-933A-7C0FB93F96C3}"/>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427" name="rect">
          <a:extLst>
            <a:ext uri="{FF2B5EF4-FFF2-40B4-BE49-F238E27FC236}">
              <a16:creationId xmlns="" xmlns:a16="http://schemas.microsoft.com/office/drawing/2014/main" id="{116C8982-FFA8-4016-96CB-8C0248421CDC}"/>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428" name="rect">
          <a:extLst>
            <a:ext uri="{FF2B5EF4-FFF2-40B4-BE49-F238E27FC236}">
              <a16:creationId xmlns="" xmlns:a16="http://schemas.microsoft.com/office/drawing/2014/main" id="{38A824D7-73F5-4710-81F3-929CDF56E859}"/>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3</xdr:col>
      <xdr:colOff>52139</xdr:colOff>
      <xdr:row>1002</xdr:row>
      <xdr:rowOff>0</xdr:rowOff>
    </xdr:to>
    <xdr:sp macro="" textlink="">
      <xdr:nvSpPr>
        <xdr:cNvPr id="1429" name="rect">
          <a:extLst>
            <a:ext uri="{FF2B5EF4-FFF2-40B4-BE49-F238E27FC236}">
              <a16:creationId xmlns="" xmlns:a16="http://schemas.microsoft.com/office/drawing/2014/main" id="{0070036F-44C0-4DA8-A97F-BF61491138B3}"/>
            </a:ext>
          </a:extLst>
        </xdr:cNvPr>
        <xdr:cNvSpPr/>
      </xdr:nvSpPr>
      <xdr:spPr>
        <a:xfrm>
          <a:off x="3360651" y="5943600"/>
          <a:ext cx="53813"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430" name="rect">
          <a:extLst>
            <a:ext uri="{FF2B5EF4-FFF2-40B4-BE49-F238E27FC236}">
              <a16:creationId xmlns="" xmlns:a16="http://schemas.microsoft.com/office/drawing/2014/main" id="{24F46BED-A38D-490D-BDA2-293C2F6F6636}"/>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431" name="rect">
          <a:extLst>
            <a:ext uri="{FF2B5EF4-FFF2-40B4-BE49-F238E27FC236}">
              <a16:creationId xmlns="" xmlns:a16="http://schemas.microsoft.com/office/drawing/2014/main" id="{85238BA1-9145-46FC-B37F-A3A837593338}"/>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432" name="rect">
          <a:extLst>
            <a:ext uri="{FF2B5EF4-FFF2-40B4-BE49-F238E27FC236}">
              <a16:creationId xmlns="" xmlns:a16="http://schemas.microsoft.com/office/drawing/2014/main" id="{CC01BDFD-2127-4263-ACC3-AD9D4D137577}"/>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433" name="rect">
          <a:extLst>
            <a:ext uri="{FF2B5EF4-FFF2-40B4-BE49-F238E27FC236}">
              <a16:creationId xmlns="" xmlns:a16="http://schemas.microsoft.com/office/drawing/2014/main" id="{A6A4C6A2-2124-46C9-AD08-5B0CF276F184}"/>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434" name="rect">
          <a:extLst>
            <a:ext uri="{FF2B5EF4-FFF2-40B4-BE49-F238E27FC236}">
              <a16:creationId xmlns="" xmlns:a16="http://schemas.microsoft.com/office/drawing/2014/main" id="{19555DEA-B2A6-4BCD-890A-EF781FD46548}"/>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1</xdr:col>
      <xdr:colOff>0</xdr:colOff>
      <xdr:row>1005</xdr:row>
      <xdr:rowOff>87436</xdr:rowOff>
    </xdr:to>
    <xdr:sp macro="" textlink="">
      <xdr:nvSpPr>
        <xdr:cNvPr id="1435" name="rect">
          <a:extLst>
            <a:ext uri="{FF2B5EF4-FFF2-40B4-BE49-F238E27FC236}">
              <a16:creationId xmlns="" xmlns:a16="http://schemas.microsoft.com/office/drawing/2014/main" id="{6436BEAA-D8CD-44C8-AEE1-793C53EF5CA0}"/>
            </a:ext>
          </a:extLst>
        </xdr:cNvPr>
        <xdr:cNvSpPr/>
      </xdr:nvSpPr>
      <xdr:spPr>
        <a:xfrm>
          <a:off x="601267" y="6934200"/>
          <a:ext cx="0"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1004</xdr:row>
      <xdr:rowOff>0</xdr:rowOff>
    </xdr:from>
    <xdr:to>
      <xdr:col>2</xdr:col>
      <xdr:colOff>0</xdr:colOff>
      <xdr:row>1005</xdr:row>
      <xdr:rowOff>87436</xdr:rowOff>
    </xdr:to>
    <xdr:sp macro="" textlink="">
      <xdr:nvSpPr>
        <xdr:cNvPr id="1436" name="rect">
          <a:extLst>
            <a:ext uri="{FF2B5EF4-FFF2-40B4-BE49-F238E27FC236}">
              <a16:creationId xmlns="" xmlns:a16="http://schemas.microsoft.com/office/drawing/2014/main" id="{6CF85D3B-98E7-4F86-A0A9-9E921C060E0F}"/>
            </a:ext>
          </a:extLst>
        </xdr:cNvPr>
        <xdr:cNvSpPr/>
      </xdr:nvSpPr>
      <xdr:spPr>
        <a:xfrm>
          <a:off x="601267" y="6934200"/>
          <a:ext cx="837008" cy="30651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3</xdr:col>
      <xdr:colOff>47052</xdr:colOff>
      <xdr:row>1002</xdr:row>
      <xdr:rowOff>0</xdr:rowOff>
    </xdr:to>
    <xdr:sp macro="" textlink="">
      <xdr:nvSpPr>
        <xdr:cNvPr id="1437" name="rect">
          <a:extLst>
            <a:ext uri="{FF2B5EF4-FFF2-40B4-BE49-F238E27FC236}">
              <a16:creationId xmlns="" xmlns:a16="http://schemas.microsoft.com/office/drawing/2014/main" id="{A8D3ED6C-B8BB-4AFD-8F0C-F55B0278A418}"/>
            </a:ext>
          </a:extLst>
        </xdr:cNvPr>
        <xdr:cNvSpPr/>
      </xdr:nvSpPr>
      <xdr:spPr>
        <a:xfrm>
          <a:off x="3361188" y="5943600"/>
          <a:ext cx="4818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438" name="rect">
          <a:extLst>
            <a:ext uri="{FF2B5EF4-FFF2-40B4-BE49-F238E27FC236}">
              <a16:creationId xmlns="" xmlns:a16="http://schemas.microsoft.com/office/drawing/2014/main" id="{B587F011-B899-4523-BA31-43668F39174E}"/>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439" name="rect">
          <a:extLst>
            <a:ext uri="{FF2B5EF4-FFF2-40B4-BE49-F238E27FC236}">
              <a16:creationId xmlns="" xmlns:a16="http://schemas.microsoft.com/office/drawing/2014/main" id="{8B473BE7-268B-461B-9465-88DD17AAFF9F}"/>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440" name="rect">
          <a:extLst>
            <a:ext uri="{FF2B5EF4-FFF2-40B4-BE49-F238E27FC236}">
              <a16:creationId xmlns="" xmlns:a16="http://schemas.microsoft.com/office/drawing/2014/main" id="{C5EDC2EB-2112-4B5C-9D9B-BE49423A61EB}"/>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3</xdr:col>
      <xdr:colOff>47052</xdr:colOff>
      <xdr:row>1002</xdr:row>
      <xdr:rowOff>0</xdr:rowOff>
    </xdr:to>
    <xdr:sp macro="" textlink="">
      <xdr:nvSpPr>
        <xdr:cNvPr id="1441" name="rect">
          <a:extLst>
            <a:ext uri="{FF2B5EF4-FFF2-40B4-BE49-F238E27FC236}">
              <a16:creationId xmlns="" xmlns:a16="http://schemas.microsoft.com/office/drawing/2014/main" id="{9CDF563E-2ACF-4CBC-AD9C-847C25B31A0A}"/>
            </a:ext>
          </a:extLst>
        </xdr:cNvPr>
        <xdr:cNvSpPr/>
      </xdr:nvSpPr>
      <xdr:spPr>
        <a:xfrm>
          <a:off x="3361188" y="5943600"/>
          <a:ext cx="4818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442" name="rect">
          <a:extLst>
            <a:ext uri="{FF2B5EF4-FFF2-40B4-BE49-F238E27FC236}">
              <a16:creationId xmlns="" xmlns:a16="http://schemas.microsoft.com/office/drawing/2014/main" id="{1B80CBE7-A66E-4547-A8F8-CB8282C99ED1}"/>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443" name="rect">
          <a:extLst>
            <a:ext uri="{FF2B5EF4-FFF2-40B4-BE49-F238E27FC236}">
              <a16:creationId xmlns="" xmlns:a16="http://schemas.microsoft.com/office/drawing/2014/main" id="{F1D94BB2-7082-4C2C-9478-23B8DA7861ED}"/>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1932438</xdr:colOff>
      <xdr:row>1001</xdr:row>
      <xdr:rowOff>0</xdr:rowOff>
    </xdr:from>
    <xdr:to>
      <xdr:col>2</xdr:col>
      <xdr:colOff>2044789</xdr:colOff>
      <xdr:row>1002</xdr:row>
      <xdr:rowOff>0</xdr:rowOff>
    </xdr:to>
    <xdr:sp macro="" textlink="">
      <xdr:nvSpPr>
        <xdr:cNvPr id="1444" name="rect">
          <a:extLst>
            <a:ext uri="{FF2B5EF4-FFF2-40B4-BE49-F238E27FC236}">
              <a16:creationId xmlns="" xmlns:a16="http://schemas.microsoft.com/office/drawing/2014/main" id="{558EA797-9A6A-478E-8ABB-FED34C303D5D}"/>
            </a:ext>
          </a:extLst>
        </xdr:cNvPr>
        <xdr:cNvSpPr/>
      </xdr:nvSpPr>
      <xdr:spPr>
        <a:xfrm>
          <a:off x="3361188"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767887</xdr:colOff>
      <xdr:row>1005</xdr:row>
      <xdr:rowOff>0</xdr:rowOff>
    </xdr:from>
    <xdr:to>
      <xdr:col>2</xdr:col>
      <xdr:colOff>0</xdr:colOff>
      <xdr:row>1006</xdr:row>
      <xdr:rowOff>87436</xdr:rowOff>
    </xdr:to>
    <xdr:sp macro="" textlink="">
      <xdr:nvSpPr>
        <xdr:cNvPr id="1445" name="rect">
          <a:extLst>
            <a:ext uri="{FF2B5EF4-FFF2-40B4-BE49-F238E27FC236}">
              <a16:creationId xmlns="" xmlns:a16="http://schemas.microsoft.com/office/drawing/2014/main" id="{44CB22EA-EF48-469A-A04F-9BDE14076EC0}"/>
            </a:ext>
          </a:extLst>
        </xdr:cNvPr>
        <xdr:cNvSpPr/>
      </xdr:nvSpPr>
      <xdr:spPr>
        <a:xfrm>
          <a:off x="596437" y="7153275"/>
          <a:ext cx="841838" cy="27793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49596</xdr:colOff>
      <xdr:row>1002</xdr:row>
      <xdr:rowOff>0</xdr:rowOff>
    </xdr:to>
    <xdr:sp macro="" textlink="">
      <xdr:nvSpPr>
        <xdr:cNvPr id="1446" name="rect">
          <a:extLst>
            <a:ext uri="{FF2B5EF4-FFF2-40B4-BE49-F238E27FC236}">
              <a16:creationId xmlns="" xmlns:a16="http://schemas.microsoft.com/office/drawing/2014/main" id="{D4607B61-0985-4D4A-B803-BE90298555C4}"/>
            </a:ext>
          </a:extLst>
        </xdr:cNvPr>
        <xdr:cNvSpPr/>
      </xdr:nvSpPr>
      <xdr:spPr>
        <a:xfrm>
          <a:off x="3365682" y="5943600"/>
          <a:ext cx="46239"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447" name="rect">
          <a:extLst>
            <a:ext uri="{FF2B5EF4-FFF2-40B4-BE49-F238E27FC236}">
              <a16:creationId xmlns="" xmlns:a16="http://schemas.microsoft.com/office/drawing/2014/main" id="{41BDB612-5205-4E83-86A9-1007BB95C439}"/>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448" name="rect">
          <a:extLst>
            <a:ext uri="{FF2B5EF4-FFF2-40B4-BE49-F238E27FC236}">
              <a16:creationId xmlns="" xmlns:a16="http://schemas.microsoft.com/office/drawing/2014/main" id="{5ECC5CF3-F560-400B-990D-607CDF7C5A73}"/>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2044789</xdr:colOff>
      <xdr:row>1002</xdr:row>
      <xdr:rowOff>0</xdr:rowOff>
    </xdr:to>
    <xdr:sp macro="" textlink="">
      <xdr:nvSpPr>
        <xdr:cNvPr id="1449" name="rect">
          <a:extLst>
            <a:ext uri="{FF2B5EF4-FFF2-40B4-BE49-F238E27FC236}">
              <a16:creationId xmlns="" xmlns:a16="http://schemas.microsoft.com/office/drawing/2014/main" id="{67828151-C91E-4AD6-AB8B-1928337F33B4}"/>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50867</xdr:colOff>
      <xdr:row>1002</xdr:row>
      <xdr:rowOff>0</xdr:rowOff>
    </xdr:to>
    <xdr:sp macro="" textlink="">
      <xdr:nvSpPr>
        <xdr:cNvPr id="1450" name="rect">
          <a:extLst>
            <a:ext uri="{FF2B5EF4-FFF2-40B4-BE49-F238E27FC236}">
              <a16:creationId xmlns="" xmlns:a16="http://schemas.microsoft.com/office/drawing/2014/main" id="{1F03B403-1815-4E5B-8CB6-D1A83AE223A5}"/>
            </a:ext>
          </a:extLst>
        </xdr:cNvPr>
        <xdr:cNvSpPr/>
      </xdr:nvSpPr>
      <xdr:spPr>
        <a:xfrm>
          <a:off x="3365682" y="5943600"/>
          <a:ext cx="4751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451" name="rect">
          <a:extLst>
            <a:ext uri="{FF2B5EF4-FFF2-40B4-BE49-F238E27FC236}">
              <a16:creationId xmlns="" xmlns:a16="http://schemas.microsoft.com/office/drawing/2014/main" id="{612AB1A3-0C33-4320-B8DF-D4318AAAB1FD}"/>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452" name="rect">
          <a:extLst>
            <a:ext uri="{FF2B5EF4-FFF2-40B4-BE49-F238E27FC236}">
              <a16:creationId xmlns="" xmlns:a16="http://schemas.microsoft.com/office/drawing/2014/main" id="{D0ADAE3D-E47B-4005-9BCA-EEC7562A0F8C}"/>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2053777</xdr:colOff>
      <xdr:row>1002</xdr:row>
      <xdr:rowOff>0</xdr:rowOff>
    </xdr:to>
    <xdr:sp macro="" textlink="">
      <xdr:nvSpPr>
        <xdr:cNvPr id="1453" name="rect">
          <a:extLst>
            <a:ext uri="{FF2B5EF4-FFF2-40B4-BE49-F238E27FC236}">
              <a16:creationId xmlns="" xmlns:a16="http://schemas.microsoft.com/office/drawing/2014/main" id="{36010799-4C82-4986-88BE-86159ADCA7A1}"/>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12241</xdr:rowOff>
    </xdr:from>
    <xdr:to>
      <xdr:col>2</xdr:col>
      <xdr:colOff>0</xdr:colOff>
      <xdr:row>1006</xdr:row>
      <xdr:rowOff>101426</xdr:rowOff>
    </xdr:to>
    <xdr:sp macro="" textlink="">
      <xdr:nvSpPr>
        <xdr:cNvPr id="1454" name="rect">
          <a:extLst>
            <a:ext uri="{FF2B5EF4-FFF2-40B4-BE49-F238E27FC236}">
              <a16:creationId xmlns="" xmlns:a16="http://schemas.microsoft.com/office/drawing/2014/main" id="{B382C473-6C0E-498A-B593-A8E81821909C}"/>
            </a:ext>
          </a:extLst>
        </xdr:cNvPr>
        <xdr:cNvSpPr/>
      </xdr:nvSpPr>
      <xdr:spPr>
        <a:xfrm>
          <a:off x="596571" y="7165516"/>
          <a:ext cx="841704" cy="2796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2</xdr:col>
      <xdr:colOff>0</xdr:colOff>
      <xdr:row>1006</xdr:row>
      <xdr:rowOff>101426</xdr:rowOff>
    </xdr:to>
    <xdr:sp macro="" textlink="">
      <xdr:nvSpPr>
        <xdr:cNvPr id="1455" name="rect">
          <a:extLst>
            <a:ext uri="{FF2B5EF4-FFF2-40B4-BE49-F238E27FC236}">
              <a16:creationId xmlns="" xmlns:a16="http://schemas.microsoft.com/office/drawing/2014/main" id="{E5AC7608-7F45-4D77-9AB4-0D210B51CF2E}"/>
            </a:ext>
          </a:extLst>
        </xdr:cNvPr>
        <xdr:cNvSpPr/>
      </xdr:nvSpPr>
      <xdr:spPr>
        <a:xfrm>
          <a:off x="596571" y="7153275"/>
          <a:ext cx="8417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1</xdr:col>
      <xdr:colOff>0</xdr:colOff>
      <xdr:row>1006</xdr:row>
      <xdr:rowOff>101426</xdr:rowOff>
    </xdr:to>
    <xdr:sp macro="" textlink="">
      <xdr:nvSpPr>
        <xdr:cNvPr id="1456" name="rect">
          <a:extLst>
            <a:ext uri="{FF2B5EF4-FFF2-40B4-BE49-F238E27FC236}">
              <a16:creationId xmlns="" xmlns:a16="http://schemas.microsoft.com/office/drawing/2014/main" id="{7041BE06-37AC-41CA-B3B3-1C858211CAB4}"/>
            </a:ext>
          </a:extLst>
        </xdr:cNvPr>
        <xdr:cNvSpPr/>
      </xdr:nvSpPr>
      <xdr:spPr>
        <a:xfrm>
          <a:off x="596571" y="7153275"/>
          <a:ext cx="35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777546</xdr:colOff>
      <xdr:row>1005</xdr:row>
      <xdr:rowOff>0</xdr:rowOff>
    </xdr:from>
    <xdr:to>
      <xdr:col>2</xdr:col>
      <xdr:colOff>0</xdr:colOff>
      <xdr:row>1006</xdr:row>
      <xdr:rowOff>101426</xdr:rowOff>
    </xdr:to>
    <xdr:sp macro="" textlink="">
      <xdr:nvSpPr>
        <xdr:cNvPr id="1457" name="rect">
          <a:extLst>
            <a:ext uri="{FF2B5EF4-FFF2-40B4-BE49-F238E27FC236}">
              <a16:creationId xmlns="" xmlns:a16="http://schemas.microsoft.com/office/drawing/2014/main" id="{7DBA7264-8F05-42A9-A56C-5CA4272C8563}"/>
            </a:ext>
          </a:extLst>
        </xdr:cNvPr>
        <xdr:cNvSpPr/>
      </xdr:nvSpPr>
      <xdr:spPr>
        <a:xfrm>
          <a:off x="596571" y="7153275"/>
          <a:ext cx="841704" cy="291926"/>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48324</xdr:colOff>
      <xdr:row>1002</xdr:row>
      <xdr:rowOff>0</xdr:rowOff>
    </xdr:to>
    <xdr:sp macro="" textlink="">
      <xdr:nvSpPr>
        <xdr:cNvPr id="1458" name="rect">
          <a:extLst>
            <a:ext uri="{FF2B5EF4-FFF2-40B4-BE49-F238E27FC236}">
              <a16:creationId xmlns="" xmlns:a16="http://schemas.microsoft.com/office/drawing/2014/main" id="{272DA8BB-DCB4-4375-B829-57806C8BABA7}"/>
            </a:ext>
          </a:extLst>
        </xdr:cNvPr>
        <xdr:cNvSpPr/>
      </xdr:nvSpPr>
      <xdr:spPr>
        <a:xfrm>
          <a:off x="3365682" y="5943600"/>
          <a:ext cx="44967"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459" name="rect">
          <a:extLst>
            <a:ext uri="{FF2B5EF4-FFF2-40B4-BE49-F238E27FC236}">
              <a16:creationId xmlns="" xmlns:a16="http://schemas.microsoft.com/office/drawing/2014/main" id="{E4416867-20DB-45F8-A96C-16E6711B092B}"/>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460" name="rect">
          <a:extLst>
            <a:ext uri="{FF2B5EF4-FFF2-40B4-BE49-F238E27FC236}">
              <a16:creationId xmlns="" xmlns:a16="http://schemas.microsoft.com/office/drawing/2014/main" id="{0A594EAE-8E04-49FF-BC5C-85CFA93A230C}"/>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461" name="rect">
          <a:extLst>
            <a:ext uri="{FF2B5EF4-FFF2-40B4-BE49-F238E27FC236}">
              <a16:creationId xmlns="" xmlns:a16="http://schemas.microsoft.com/office/drawing/2014/main" id="{DC37EBEA-6E88-4A6C-9736-4ACB867FCDEA}"/>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3</xdr:col>
      <xdr:colOff>48324</xdr:colOff>
      <xdr:row>1002</xdr:row>
      <xdr:rowOff>0</xdr:rowOff>
    </xdr:to>
    <xdr:sp macro="" textlink="">
      <xdr:nvSpPr>
        <xdr:cNvPr id="1462" name="rect">
          <a:extLst>
            <a:ext uri="{FF2B5EF4-FFF2-40B4-BE49-F238E27FC236}">
              <a16:creationId xmlns="" xmlns:a16="http://schemas.microsoft.com/office/drawing/2014/main" id="{E2A36BEE-33C2-4A0A-9B00-76AA66FAEAA2}"/>
            </a:ext>
          </a:extLst>
        </xdr:cNvPr>
        <xdr:cNvSpPr/>
      </xdr:nvSpPr>
      <xdr:spPr>
        <a:xfrm>
          <a:off x="3365682" y="5943600"/>
          <a:ext cx="44967"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463" name="rect">
          <a:extLst>
            <a:ext uri="{FF2B5EF4-FFF2-40B4-BE49-F238E27FC236}">
              <a16:creationId xmlns="" xmlns:a16="http://schemas.microsoft.com/office/drawing/2014/main" id="{D9844ED5-CEC9-4340-84BC-F5A9809A1708}"/>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464" name="rect">
          <a:extLst>
            <a:ext uri="{FF2B5EF4-FFF2-40B4-BE49-F238E27FC236}">
              <a16:creationId xmlns="" xmlns:a16="http://schemas.microsoft.com/office/drawing/2014/main" id="{128AF7EB-F388-4E54-A79F-3C191456E7CB}"/>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1001</xdr:row>
      <xdr:rowOff>0</xdr:rowOff>
    </xdr:from>
    <xdr:to>
      <xdr:col>2</xdr:col>
      <xdr:colOff>2049283</xdr:colOff>
      <xdr:row>1002</xdr:row>
      <xdr:rowOff>0</xdr:rowOff>
    </xdr:to>
    <xdr:sp macro="" textlink="">
      <xdr:nvSpPr>
        <xdr:cNvPr id="1465" name="rect">
          <a:extLst>
            <a:ext uri="{FF2B5EF4-FFF2-40B4-BE49-F238E27FC236}">
              <a16:creationId xmlns="" xmlns:a16="http://schemas.microsoft.com/office/drawing/2014/main" id="{6A6C037A-E170-4647-A5D3-8343960A7E6D}"/>
            </a:ext>
          </a:extLst>
        </xdr:cNvPr>
        <xdr:cNvSpPr/>
      </xdr:nvSpPr>
      <xdr:spPr>
        <a:xfrm>
          <a:off x="3365682" y="5943600"/>
          <a:ext cx="0"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0</xdr:col>
      <xdr:colOff>772717</xdr:colOff>
      <xdr:row>1006</xdr:row>
      <xdr:rowOff>0</xdr:rowOff>
    </xdr:from>
    <xdr:to>
      <xdr:col>2</xdr:col>
      <xdr:colOff>0</xdr:colOff>
      <xdr:row>1007</xdr:row>
      <xdr:rowOff>101426</xdr:rowOff>
    </xdr:to>
    <xdr:sp macro="" textlink="">
      <xdr:nvSpPr>
        <xdr:cNvPr id="1466" name="rect">
          <a:extLst>
            <a:ext uri="{FF2B5EF4-FFF2-40B4-BE49-F238E27FC236}">
              <a16:creationId xmlns="" xmlns:a16="http://schemas.microsoft.com/office/drawing/2014/main" id="{A2B14A36-B701-4DE5-8F8F-FCACF5160A19}"/>
            </a:ext>
          </a:extLst>
        </xdr:cNvPr>
        <xdr:cNvSpPr/>
      </xdr:nvSpPr>
      <xdr:spPr>
        <a:xfrm>
          <a:off x="601267" y="7343775"/>
          <a:ext cx="837008" cy="320501"/>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3</xdr:col>
      <xdr:colOff>50867</xdr:colOff>
      <xdr:row>1002</xdr:row>
      <xdr:rowOff>0</xdr:rowOff>
    </xdr:to>
    <xdr:sp macro="" textlink="">
      <xdr:nvSpPr>
        <xdr:cNvPr id="1467" name="rect">
          <a:extLst>
            <a:ext uri="{FF2B5EF4-FFF2-40B4-BE49-F238E27FC236}">
              <a16:creationId xmlns="" xmlns:a16="http://schemas.microsoft.com/office/drawing/2014/main" id="{D9DBF350-B891-4289-B68F-871DBDCC6BB6}"/>
            </a:ext>
          </a:extLst>
        </xdr:cNvPr>
        <xdr:cNvSpPr/>
      </xdr:nvSpPr>
      <xdr:spPr>
        <a:xfrm>
          <a:off x="3360651" y="5943600"/>
          <a:ext cx="52541"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468" name="rect">
          <a:extLst>
            <a:ext uri="{FF2B5EF4-FFF2-40B4-BE49-F238E27FC236}">
              <a16:creationId xmlns="" xmlns:a16="http://schemas.microsoft.com/office/drawing/2014/main" id="{C827F454-ADD7-4C58-B464-116C3D9DEF34}"/>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469" name="rect">
          <a:extLst>
            <a:ext uri="{FF2B5EF4-FFF2-40B4-BE49-F238E27FC236}">
              <a16:creationId xmlns="" xmlns:a16="http://schemas.microsoft.com/office/drawing/2014/main" id="{C5B865A7-CD87-43AC-9CE1-D9B87D413357}"/>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2049283</xdr:colOff>
      <xdr:row>1002</xdr:row>
      <xdr:rowOff>0</xdr:rowOff>
    </xdr:to>
    <xdr:sp macro="" textlink="">
      <xdr:nvSpPr>
        <xdr:cNvPr id="1470" name="rect">
          <a:extLst>
            <a:ext uri="{FF2B5EF4-FFF2-40B4-BE49-F238E27FC236}">
              <a16:creationId xmlns="" xmlns:a16="http://schemas.microsoft.com/office/drawing/2014/main" id="{5FC26011-3938-4746-ADCD-B24216400A02}"/>
            </a:ext>
          </a:extLst>
        </xdr:cNvPr>
        <xdr:cNvSpPr/>
      </xdr:nvSpPr>
      <xdr:spPr>
        <a:xfrm>
          <a:off x="3360651" y="5943600"/>
          <a:ext cx="3082"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3</xdr:col>
      <xdr:colOff>52139</xdr:colOff>
      <xdr:row>1002</xdr:row>
      <xdr:rowOff>0</xdr:rowOff>
    </xdr:to>
    <xdr:sp macro="" textlink="">
      <xdr:nvSpPr>
        <xdr:cNvPr id="1471" name="rect">
          <a:extLst>
            <a:ext uri="{FF2B5EF4-FFF2-40B4-BE49-F238E27FC236}">
              <a16:creationId xmlns="" xmlns:a16="http://schemas.microsoft.com/office/drawing/2014/main" id="{1BDB37C0-1AE3-449C-80E6-41164ED77DAF}"/>
            </a:ext>
          </a:extLst>
        </xdr:cNvPr>
        <xdr:cNvSpPr/>
      </xdr:nvSpPr>
      <xdr:spPr>
        <a:xfrm>
          <a:off x="3360651" y="5943600"/>
          <a:ext cx="53813"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472" name="rect">
          <a:extLst>
            <a:ext uri="{FF2B5EF4-FFF2-40B4-BE49-F238E27FC236}">
              <a16:creationId xmlns="" xmlns:a16="http://schemas.microsoft.com/office/drawing/2014/main" id="{3D67D359-22FB-471A-BC0A-DD74B074E4FE}"/>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473" name="rect">
          <a:extLst>
            <a:ext uri="{FF2B5EF4-FFF2-40B4-BE49-F238E27FC236}">
              <a16:creationId xmlns="" xmlns:a16="http://schemas.microsoft.com/office/drawing/2014/main" id="{7B258E7F-876D-4A3C-A840-2AAC16CC08AB}"/>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1941426</xdr:colOff>
      <xdr:row>1001</xdr:row>
      <xdr:rowOff>0</xdr:rowOff>
    </xdr:from>
    <xdr:to>
      <xdr:col>2</xdr:col>
      <xdr:colOff>2058271</xdr:colOff>
      <xdr:row>1002</xdr:row>
      <xdr:rowOff>0</xdr:rowOff>
    </xdr:to>
    <xdr:sp macro="" textlink="">
      <xdr:nvSpPr>
        <xdr:cNvPr id="1474" name="rect">
          <a:extLst>
            <a:ext uri="{FF2B5EF4-FFF2-40B4-BE49-F238E27FC236}">
              <a16:creationId xmlns="" xmlns:a16="http://schemas.microsoft.com/office/drawing/2014/main" id="{F2D39C3A-222C-49B6-A390-8F498CFD5295}"/>
            </a:ext>
          </a:extLst>
        </xdr:cNvPr>
        <xdr:cNvSpPr/>
      </xdr:nvSpPr>
      <xdr:spPr>
        <a:xfrm>
          <a:off x="3360651" y="5943600"/>
          <a:ext cx="2545" cy="390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1932438</xdr:colOff>
      <xdr:row>1035</xdr:row>
      <xdr:rowOff>0</xdr:rowOff>
    </xdr:from>
    <xdr:to>
      <xdr:col>2</xdr:col>
      <xdr:colOff>47052</xdr:colOff>
      <xdr:row>1036</xdr:row>
      <xdr:rowOff>0</xdr:rowOff>
    </xdr:to>
    <xdr:sp macro="" textlink="">
      <xdr:nvSpPr>
        <xdr:cNvPr id="1475" name="rect">
          <a:extLst>
            <a:ext uri="{FF2B5EF4-FFF2-40B4-BE49-F238E27FC236}">
              <a16:creationId xmlns="" xmlns:a16="http://schemas.microsoft.com/office/drawing/2014/main" id="{76E6DD84-9FFB-46C8-972B-A2D70ACF11F2}"/>
            </a:ext>
          </a:extLst>
        </xdr:cNvPr>
        <xdr:cNvSpPr/>
      </xdr:nvSpPr>
      <xdr:spPr>
        <a:xfrm>
          <a:off x="1437138" y="17611725"/>
          <a:ext cx="48189"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1932438</xdr:colOff>
      <xdr:row>1035</xdr:row>
      <xdr:rowOff>0</xdr:rowOff>
    </xdr:from>
    <xdr:to>
      <xdr:col>2</xdr:col>
      <xdr:colOff>47052</xdr:colOff>
      <xdr:row>1036</xdr:row>
      <xdr:rowOff>0</xdr:rowOff>
    </xdr:to>
    <xdr:sp macro="" textlink="">
      <xdr:nvSpPr>
        <xdr:cNvPr id="1476" name="rect">
          <a:extLst>
            <a:ext uri="{FF2B5EF4-FFF2-40B4-BE49-F238E27FC236}">
              <a16:creationId xmlns="" xmlns:a16="http://schemas.microsoft.com/office/drawing/2014/main" id="{2D87253D-862F-445B-9A85-7D7CD1B9E33A}"/>
            </a:ext>
          </a:extLst>
        </xdr:cNvPr>
        <xdr:cNvSpPr/>
      </xdr:nvSpPr>
      <xdr:spPr>
        <a:xfrm>
          <a:off x="1437138" y="17611725"/>
          <a:ext cx="48189"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1035</xdr:row>
      <xdr:rowOff>0</xdr:rowOff>
    </xdr:from>
    <xdr:to>
      <xdr:col>3</xdr:col>
      <xdr:colOff>49596</xdr:colOff>
      <xdr:row>1036</xdr:row>
      <xdr:rowOff>0</xdr:rowOff>
    </xdr:to>
    <xdr:sp macro="" textlink="">
      <xdr:nvSpPr>
        <xdr:cNvPr id="1477" name="rect">
          <a:extLst>
            <a:ext uri="{FF2B5EF4-FFF2-40B4-BE49-F238E27FC236}">
              <a16:creationId xmlns="" xmlns:a16="http://schemas.microsoft.com/office/drawing/2014/main" id="{6278A6A7-84D2-43D2-B697-BF2FE029A30E}"/>
            </a:ext>
          </a:extLst>
        </xdr:cNvPr>
        <xdr:cNvSpPr/>
      </xdr:nvSpPr>
      <xdr:spPr>
        <a:xfrm>
          <a:off x="3365682" y="17611725"/>
          <a:ext cx="46239"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1035</xdr:row>
      <xdr:rowOff>0</xdr:rowOff>
    </xdr:from>
    <xdr:to>
      <xdr:col>3</xdr:col>
      <xdr:colOff>50867</xdr:colOff>
      <xdr:row>1036</xdr:row>
      <xdr:rowOff>0</xdr:rowOff>
    </xdr:to>
    <xdr:sp macro="" textlink="">
      <xdr:nvSpPr>
        <xdr:cNvPr id="1478" name="rect">
          <a:extLst>
            <a:ext uri="{FF2B5EF4-FFF2-40B4-BE49-F238E27FC236}">
              <a16:creationId xmlns="" xmlns:a16="http://schemas.microsoft.com/office/drawing/2014/main" id="{76D37F22-138A-4312-B35A-1189AD75B7F5}"/>
            </a:ext>
          </a:extLst>
        </xdr:cNvPr>
        <xdr:cNvSpPr/>
      </xdr:nvSpPr>
      <xdr:spPr>
        <a:xfrm>
          <a:off x="3365682" y="17611725"/>
          <a:ext cx="47510"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1035</xdr:row>
      <xdr:rowOff>0</xdr:rowOff>
    </xdr:from>
    <xdr:to>
      <xdr:col>3</xdr:col>
      <xdr:colOff>48324</xdr:colOff>
      <xdr:row>1036</xdr:row>
      <xdr:rowOff>0</xdr:rowOff>
    </xdr:to>
    <xdr:sp macro="" textlink="">
      <xdr:nvSpPr>
        <xdr:cNvPr id="1479" name="rect">
          <a:extLst>
            <a:ext uri="{FF2B5EF4-FFF2-40B4-BE49-F238E27FC236}">
              <a16:creationId xmlns="" xmlns:a16="http://schemas.microsoft.com/office/drawing/2014/main" id="{09E097B3-014A-4451-A2AE-F27EECE4EEF3}"/>
            </a:ext>
          </a:extLst>
        </xdr:cNvPr>
        <xdr:cNvSpPr/>
      </xdr:nvSpPr>
      <xdr:spPr>
        <a:xfrm>
          <a:off x="3365682" y="17611725"/>
          <a:ext cx="44967"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1035</xdr:row>
      <xdr:rowOff>0</xdr:rowOff>
    </xdr:from>
    <xdr:to>
      <xdr:col>3</xdr:col>
      <xdr:colOff>48324</xdr:colOff>
      <xdr:row>1036</xdr:row>
      <xdr:rowOff>0</xdr:rowOff>
    </xdr:to>
    <xdr:sp macro="" textlink="">
      <xdr:nvSpPr>
        <xdr:cNvPr id="1480" name="rect">
          <a:extLst>
            <a:ext uri="{FF2B5EF4-FFF2-40B4-BE49-F238E27FC236}">
              <a16:creationId xmlns="" xmlns:a16="http://schemas.microsoft.com/office/drawing/2014/main" id="{48DECD3E-85C3-4852-9FF3-8D1B7BB859A6}"/>
            </a:ext>
          </a:extLst>
        </xdr:cNvPr>
        <xdr:cNvSpPr/>
      </xdr:nvSpPr>
      <xdr:spPr>
        <a:xfrm>
          <a:off x="3365682" y="17611725"/>
          <a:ext cx="44967"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1941426</xdr:colOff>
      <xdr:row>1035</xdr:row>
      <xdr:rowOff>0</xdr:rowOff>
    </xdr:from>
    <xdr:to>
      <xdr:col>2</xdr:col>
      <xdr:colOff>50867</xdr:colOff>
      <xdr:row>1036</xdr:row>
      <xdr:rowOff>0</xdr:rowOff>
    </xdr:to>
    <xdr:sp macro="" textlink="">
      <xdr:nvSpPr>
        <xdr:cNvPr id="1481" name="rect">
          <a:extLst>
            <a:ext uri="{FF2B5EF4-FFF2-40B4-BE49-F238E27FC236}">
              <a16:creationId xmlns="" xmlns:a16="http://schemas.microsoft.com/office/drawing/2014/main" id="{26E7C67A-EB61-46E2-8B85-CE53915136C9}"/>
            </a:ext>
          </a:extLst>
        </xdr:cNvPr>
        <xdr:cNvSpPr/>
      </xdr:nvSpPr>
      <xdr:spPr>
        <a:xfrm>
          <a:off x="1436601" y="17611725"/>
          <a:ext cx="52541"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1941426</xdr:colOff>
      <xdr:row>1035</xdr:row>
      <xdr:rowOff>0</xdr:rowOff>
    </xdr:from>
    <xdr:to>
      <xdr:col>2</xdr:col>
      <xdr:colOff>52139</xdr:colOff>
      <xdr:row>1036</xdr:row>
      <xdr:rowOff>0</xdr:rowOff>
    </xdr:to>
    <xdr:sp macro="" textlink="">
      <xdr:nvSpPr>
        <xdr:cNvPr id="1482" name="rect">
          <a:extLst>
            <a:ext uri="{FF2B5EF4-FFF2-40B4-BE49-F238E27FC236}">
              <a16:creationId xmlns="" xmlns:a16="http://schemas.microsoft.com/office/drawing/2014/main" id="{E619E9F9-0114-4D88-B35C-6216F3FF884C}"/>
            </a:ext>
          </a:extLst>
        </xdr:cNvPr>
        <xdr:cNvSpPr/>
      </xdr:nvSpPr>
      <xdr:spPr>
        <a:xfrm>
          <a:off x="1436601" y="17611725"/>
          <a:ext cx="53813"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1932438</xdr:colOff>
      <xdr:row>1035</xdr:row>
      <xdr:rowOff>0</xdr:rowOff>
    </xdr:from>
    <xdr:to>
      <xdr:col>2</xdr:col>
      <xdr:colOff>47052</xdr:colOff>
      <xdr:row>1036</xdr:row>
      <xdr:rowOff>0</xdr:rowOff>
    </xdr:to>
    <xdr:sp macro="" textlink="">
      <xdr:nvSpPr>
        <xdr:cNvPr id="1483" name="rect">
          <a:extLst>
            <a:ext uri="{FF2B5EF4-FFF2-40B4-BE49-F238E27FC236}">
              <a16:creationId xmlns="" xmlns:a16="http://schemas.microsoft.com/office/drawing/2014/main" id="{BC597493-B891-4D45-BEC4-B27BA0B15737}"/>
            </a:ext>
          </a:extLst>
        </xdr:cNvPr>
        <xdr:cNvSpPr/>
      </xdr:nvSpPr>
      <xdr:spPr>
        <a:xfrm>
          <a:off x="1437138" y="17611725"/>
          <a:ext cx="48189"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1932438</xdr:colOff>
      <xdr:row>1035</xdr:row>
      <xdr:rowOff>0</xdr:rowOff>
    </xdr:from>
    <xdr:to>
      <xdr:col>2</xdr:col>
      <xdr:colOff>47052</xdr:colOff>
      <xdr:row>1036</xdr:row>
      <xdr:rowOff>0</xdr:rowOff>
    </xdr:to>
    <xdr:sp macro="" textlink="">
      <xdr:nvSpPr>
        <xdr:cNvPr id="1484" name="rect">
          <a:extLst>
            <a:ext uri="{FF2B5EF4-FFF2-40B4-BE49-F238E27FC236}">
              <a16:creationId xmlns="" xmlns:a16="http://schemas.microsoft.com/office/drawing/2014/main" id="{32FE540B-D814-4BA1-AECD-8BB4EBFC5A2A}"/>
            </a:ext>
          </a:extLst>
        </xdr:cNvPr>
        <xdr:cNvSpPr/>
      </xdr:nvSpPr>
      <xdr:spPr>
        <a:xfrm>
          <a:off x="1437138" y="17611725"/>
          <a:ext cx="48189"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1035</xdr:row>
      <xdr:rowOff>0</xdr:rowOff>
    </xdr:from>
    <xdr:to>
      <xdr:col>3</xdr:col>
      <xdr:colOff>49596</xdr:colOff>
      <xdr:row>1036</xdr:row>
      <xdr:rowOff>0</xdr:rowOff>
    </xdr:to>
    <xdr:sp macro="" textlink="">
      <xdr:nvSpPr>
        <xdr:cNvPr id="1485" name="rect">
          <a:extLst>
            <a:ext uri="{FF2B5EF4-FFF2-40B4-BE49-F238E27FC236}">
              <a16:creationId xmlns="" xmlns:a16="http://schemas.microsoft.com/office/drawing/2014/main" id="{C371E1D8-4E40-4B64-A919-6A3D88D21797}"/>
            </a:ext>
          </a:extLst>
        </xdr:cNvPr>
        <xdr:cNvSpPr/>
      </xdr:nvSpPr>
      <xdr:spPr>
        <a:xfrm>
          <a:off x="3365682" y="17611725"/>
          <a:ext cx="46239"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1035</xdr:row>
      <xdr:rowOff>0</xdr:rowOff>
    </xdr:from>
    <xdr:to>
      <xdr:col>3</xdr:col>
      <xdr:colOff>50867</xdr:colOff>
      <xdr:row>1036</xdr:row>
      <xdr:rowOff>0</xdr:rowOff>
    </xdr:to>
    <xdr:sp macro="" textlink="">
      <xdr:nvSpPr>
        <xdr:cNvPr id="1486" name="rect">
          <a:extLst>
            <a:ext uri="{FF2B5EF4-FFF2-40B4-BE49-F238E27FC236}">
              <a16:creationId xmlns="" xmlns:a16="http://schemas.microsoft.com/office/drawing/2014/main" id="{5D39E28E-1F92-4632-8120-716161E1CAED}"/>
            </a:ext>
          </a:extLst>
        </xdr:cNvPr>
        <xdr:cNvSpPr/>
      </xdr:nvSpPr>
      <xdr:spPr>
        <a:xfrm>
          <a:off x="3365682" y="17611725"/>
          <a:ext cx="47510"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1035</xdr:row>
      <xdr:rowOff>0</xdr:rowOff>
    </xdr:from>
    <xdr:to>
      <xdr:col>3</xdr:col>
      <xdr:colOff>48324</xdr:colOff>
      <xdr:row>1036</xdr:row>
      <xdr:rowOff>0</xdr:rowOff>
    </xdr:to>
    <xdr:sp macro="" textlink="">
      <xdr:nvSpPr>
        <xdr:cNvPr id="1487" name="rect">
          <a:extLst>
            <a:ext uri="{FF2B5EF4-FFF2-40B4-BE49-F238E27FC236}">
              <a16:creationId xmlns="" xmlns:a16="http://schemas.microsoft.com/office/drawing/2014/main" id="{7D34BDAA-DA98-43E5-9F57-C8DEDBD105FA}"/>
            </a:ext>
          </a:extLst>
        </xdr:cNvPr>
        <xdr:cNvSpPr/>
      </xdr:nvSpPr>
      <xdr:spPr>
        <a:xfrm>
          <a:off x="3365682" y="17611725"/>
          <a:ext cx="44967"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1936932</xdr:colOff>
      <xdr:row>1035</xdr:row>
      <xdr:rowOff>0</xdr:rowOff>
    </xdr:from>
    <xdr:to>
      <xdr:col>3</xdr:col>
      <xdr:colOff>48324</xdr:colOff>
      <xdr:row>1036</xdr:row>
      <xdr:rowOff>0</xdr:rowOff>
    </xdr:to>
    <xdr:sp macro="" textlink="">
      <xdr:nvSpPr>
        <xdr:cNvPr id="1488" name="rect">
          <a:extLst>
            <a:ext uri="{FF2B5EF4-FFF2-40B4-BE49-F238E27FC236}">
              <a16:creationId xmlns="" xmlns:a16="http://schemas.microsoft.com/office/drawing/2014/main" id="{196D3360-C2F4-48BE-BD99-146EBF79ADE0}"/>
            </a:ext>
          </a:extLst>
        </xdr:cNvPr>
        <xdr:cNvSpPr/>
      </xdr:nvSpPr>
      <xdr:spPr>
        <a:xfrm>
          <a:off x="3365682" y="17611725"/>
          <a:ext cx="44967"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1941426</xdr:colOff>
      <xdr:row>1035</xdr:row>
      <xdr:rowOff>0</xdr:rowOff>
    </xdr:from>
    <xdr:to>
      <xdr:col>2</xdr:col>
      <xdr:colOff>50867</xdr:colOff>
      <xdr:row>1036</xdr:row>
      <xdr:rowOff>0</xdr:rowOff>
    </xdr:to>
    <xdr:sp macro="" textlink="">
      <xdr:nvSpPr>
        <xdr:cNvPr id="1489" name="rect">
          <a:extLst>
            <a:ext uri="{FF2B5EF4-FFF2-40B4-BE49-F238E27FC236}">
              <a16:creationId xmlns="" xmlns:a16="http://schemas.microsoft.com/office/drawing/2014/main" id="{55401667-236A-444E-AFAA-70C46F21702C}"/>
            </a:ext>
          </a:extLst>
        </xdr:cNvPr>
        <xdr:cNvSpPr/>
      </xdr:nvSpPr>
      <xdr:spPr>
        <a:xfrm>
          <a:off x="1436601" y="17611725"/>
          <a:ext cx="52541"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1941426</xdr:colOff>
      <xdr:row>1035</xdr:row>
      <xdr:rowOff>0</xdr:rowOff>
    </xdr:from>
    <xdr:to>
      <xdr:col>2</xdr:col>
      <xdr:colOff>52139</xdr:colOff>
      <xdr:row>1036</xdr:row>
      <xdr:rowOff>0</xdr:rowOff>
    </xdr:to>
    <xdr:sp macro="" textlink="">
      <xdr:nvSpPr>
        <xdr:cNvPr id="1490" name="rect">
          <a:extLst>
            <a:ext uri="{FF2B5EF4-FFF2-40B4-BE49-F238E27FC236}">
              <a16:creationId xmlns="" xmlns:a16="http://schemas.microsoft.com/office/drawing/2014/main" id="{5779311D-0E5E-4920-99E5-8E732FCAC0AF}"/>
            </a:ext>
          </a:extLst>
        </xdr:cNvPr>
        <xdr:cNvSpPr/>
      </xdr:nvSpPr>
      <xdr:spPr>
        <a:xfrm>
          <a:off x="1436601" y="17611725"/>
          <a:ext cx="53813"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3</xdr:col>
      <xdr:colOff>43593</xdr:colOff>
      <xdr:row>1052</xdr:row>
      <xdr:rowOff>0</xdr:rowOff>
    </xdr:to>
    <xdr:sp macro="" textlink="">
      <xdr:nvSpPr>
        <xdr:cNvPr id="1491" name="rect">
          <a:extLst>
            <a:ext uri="{FF2B5EF4-FFF2-40B4-BE49-F238E27FC236}">
              <a16:creationId xmlns="" xmlns:a16="http://schemas.microsoft.com/office/drawing/2014/main" id="{E6997A3B-82ED-44D5-B6C0-18C9040D5E86}"/>
            </a:ext>
          </a:extLst>
        </xdr:cNvPr>
        <xdr:cNvSpPr/>
      </xdr:nvSpPr>
      <xdr:spPr>
        <a:xfrm>
          <a:off x="5735244" y="2686050"/>
          <a:ext cx="42399"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492" name="rect">
          <a:extLst>
            <a:ext uri="{FF2B5EF4-FFF2-40B4-BE49-F238E27FC236}">
              <a16:creationId xmlns="" xmlns:a16="http://schemas.microsoft.com/office/drawing/2014/main" id="{69E71379-2C79-40CD-BC60-D806C512161A}"/>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493" name="rect">
          <a:extLst>
            <a:ext uri="{FF2B5EF4-FFF2-40B4-BE49-F238E27FC236}">
              <a16:creationId xmlns="" xmlns:a16="http://schemas.microsoft.com/office/drawing/2014/main" id="{DBCDBD32-976F-43F9-B749-DEA2C6ED20EA}"/>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494" name="rect">
          <a:extLst>
            <a:ext uri="{FF2B5EF4-FFF2-40B4-BE49-F238E27FC236}">
              <a16:creationId xmlns="" xmlns:a16="http://schemas.microsoft.com/office/drawing/2014/main" id="{E1DFACC4-9DCC-4717-A905-220C1232197B}"/>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3</xdr:col>
      <xdr:colOff>44285</xdr:colOff>
      <xdr:row>1052</xdr:row>
      <xdr:rowOff>0</xdr:rowOff>
    </xdr:to>
    <xdr:sp macro="" textlink="">
      <xdr:nvSpPr>
        <xdr:cNvPr id="1495" name="rect">
          <a:extLst>
            <a:ext uri="{FF2B5EF4-FFF2-40B4-BE49-F238E27FC236}">
              <a16:creationId xmlns="" xmlns:a16="http://schemas.microsoft.com/office/drawing/2014/main" id="{3D382B2A-D97A-4E72-A409-8A3827DF5A03}"/>
            </a:ext>
          </a:extLst>
        </xdr:cNvPr>
        <xdr:cNvSpPr/>
      </xdr:nvSpPr>
      <xdr:spPr>
        <a:xfrm>
          <a:off x="5730672" y="2686050"/>
          <a:ext cx="47663"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496" name="rect">
          <a:extLst>
            <a:ext uri="{FF2B5EF4-FFF2-40B4-BE49-F238E27FC236}">
              <a16:creationId xmlns="" xmlns:a16="http://schemas.microsoft.com/office/drawing/2014/main" id="{25F0CAAF-941F-454B-A5B8-21191C2F941A}"/>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497" name="rect">
          <a:extLst>
            <a:ext uri="{FF2B5EF4-FFF2-40B4-BE49-F238E27FC236}">
              <a16:creationId xmlns="" xmlns:a16="http://schemas.microsoft.com/office/drawing/2014/main" id="{9F57D554-B7A4-43F6-BBB1-D3E5F74CFE13}"/>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498" name="rect">
          <a:extLst>
            <a:ext uri="{FF2B5EF4-FFF2-40B4-BE49-F238E27FC236}">
              <a16:creationId xmlns="" xmlns:a16="http://schemas.microsoft.com/office/drawing/2014/main" id="{D14FADA4-A24D-4E3A-8AD8-D194379D769C}"/>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3</xdr:col>
      <xdr:colOff>44285</xdr:colOff>
      <xdr:row>1052</xdr:row>
      <xdr:rowOff>0</xdr:rowOff>
    </xdr:to>
    <xdr:sp macro="" textlink="">
      <xdr:nvSpPr>
        <xdr:cNvPr id="1499" name="rect">
          <a:extLst>
            <a:ext uri="{FF2B5EF4-FFF2-40B4-BE49-F238E27FC236}">
              <a16:creationId xmlns="" xmlns:a16="http://schemas.microsoft.com/office/drawing/2014/main" id="{F4D28919-2889-4C02-91AD-51D53FA1994D}"/>
            </a:ext>
          </a:extLst>
        </xdr:cNvPr>
        <xdr:cNvSpPr/>
      </xdr:nvSpPr>
      <xdr:spPr>
        <a:xfrm>
          <a:off x="5730672" y="2686050"/>
          <a:ext cx="47663"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00" name="rect">
          <a:extLst>
            <a:ext uri="{FF2B5EF4-FFF2-40B4-BE49-F238E27FC236}">
              <a16:creationId xmlns="" xmlns:a16="http://schemas.microsoft.com/office/drawing/2014/main" id="{B633F9F2-2878-41A3-8223-DCAD2DF7B182}"/>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01" name="rect">
          <a:extLst>
            <a:ext uri="{FF2B5EF4-FFF2-40B4-BE49-F238E27FC236}">
              <a16:creationId xmlns="" xmlns:a16="http://schemas.microsoft.com/office/drawing/2014/main" id="{9AD06A4B-6BAE-474B-812A-A4D05D9A0CC4}"/>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02" name="rect">
          <a:extLst>
            <a:ext uri="{FF2B5EF4-FFF2-40B4-BE49-F238E27FC236}">
              <a16:creationId xmlns="" xmlns:a16="http://schemas.microsoft.com/office/drawing/2014/main" id="{AD40DF17-C5A6-4C79-B5EB-51494892969E}"/>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3</xdr:col>
      <xdr:colOff>44285</xdr:colOff>
      <xdr:row>1052</xdr:row>
      <xdr:rowOff>0</xdr:rowOff>
    </xdr:to>
    <xdr:sp macro="" textlink="">
      <xdr:nvSpPr>
        <xdr:cNvPr id="1503" name="rect">
          <a:extLst>
            <a:ext uri="{FF2B5EF4-FFF2-40B4-BE49-F238E27FC236}">
              <a16:creationId xmlns="" xmlns:a16="http://schemas.microsoft.com/office/drawing/2014/main" id="{CA16DF0B-8BA1-4387-9386-0C9A713ACD11}"/>
            </a:ext>
          </a:extLst>
        </xdr:cNvPr>
        <xdr:cNvSpPr/>
      </xdr:nvSpPr>
      <xdr:spPr>
        <a:xfrm>
          <a:off x="5730672" y="2686050"/>
          <a:ext cx="47663"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04" name="rect">
          <a:extLst>
            <a:ext uri="{FF2B5EF4-FFF2-40B4-BE49-F238E27FC236}">
              <a16:creationId xmlns="" xmlns:a16="http://schemas.microsoft.com/office/drawing/2014/main" id="{7AC2BC5F-84D3-465B-B559-149F1DD7DE2E}"/>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05" name="rect">
          <a:extLst>
            <a:ext uri="{FF2B5EF4-FFF2-40B4-BE49-F238E27FC236}">
              <a16:creationId xmlns="" xmlns:a16="http://schemas.microsoft.com/office/drawing/2014/main" id="{63D4F5EB-4E42-4199-B35E-4674B89CB5C3}"/>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06" name="rect">
          <a:extLst>
            <a:ext uri="{FF2B5EF4-FFF2-40B4-BE49-F238E27FC236}">
              <a16:creationId xmlns="" xmlns:a16="http://schemas.microsoft.com/office/drawing/2014/main" id="{62F9E17D-BE90-44BC-9723-3D15A5885F07}"/>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3</xdr:col>
      <xdr:colOff>44285</xdr:colOff>
      <xdr:row>1052</xdr:row>
      <xdr:rowOff>0</xdr:rowOff>
    </xdr:to>
    <xdr:sp macro="" textlink="">
      <xdr:nvSpPr>
        <xdr:cNvPr id="1507" name="rect">
          <a:extLst>
            <a:ext uri="{FF2B5EF4-FFF2-40B4-BE49-F238E27FC236}">
              <a16:creationId xmlns="" xmlns:a16="http://schemas.microsoft.com/office/drawing/2014/main" id="{7CA04450-5AF7-4CD3-91F8-AA2A57D2795A}"/>
            </a:ext>
          </a:extLst>
        </xdr:cNvPr>
        <xdr:cNvSpPr/>
      </xdr:nvSpPr>
      <xdr:spPr>
        <a:xfrm>
          <a:off x="5730672" y="2686050"/>
          <a:ext cx="47663"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08" name="rect">
          <a:extLst>
            <a:ext uri="{FF2B5EF4-FFF2-40B4-BE49-F238E27FC236}">
              <a16:creationId xmlns="" xmlns:a16="http://schemas.microsoft.com/office/drawing/2014/main" id="{964664BF-4177-4172-BAAA-D0FC2F7FCBDE}"/>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09" name="rect">
          <a:extLst>
            <a:ext uri="{FF2B5EF4-FFF2-40B4-BE49-F238E27FC236}">
              <a16:creationId xmlns="" xmlns:a16="http://schemas.microsoft.com/office/drawing/2014/main" id="{A0373512-D362-4C24-81F3-E0AD437CE2BC}"/>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10" name="rect">
          <a:extLst>
            <a:ext uri="{FF2B5EF4-FFF2-40B4-BE49-F238E27FC236}">
              <a16:creationId xmlns="" xmlns:a16="http://schemas.microsoft.com/office/drawing/2014/main" id="{D0748C60-3BBC-4073-8665-BF157B885FEB}"/>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3</xdr:col>
      <xdr:colOff>44285</xdr:colOff>
      <xdr:row>1052</xdr:row>
      <xdr:rowOff>0</xdr:rowOff>
    </xdr:to>
    <xdr:sp macro="" textlink="">
      <xdr:nvSpPr>
        <xdr:cNvPr id="1511" name="rect">
          <a:extLst>
            <a:ext uri="{FF2B5EF4-FFF2-40B4-BE49-F238E27FC236}">
              <a16:creationId xmlns="" xmlns:a16="http://schemas.microsoft.com/office/drawing/2014/main" id="{98641AE0-61B2-4A73-BC63-68A8821F4DB0}"/>
            </a:ext>
          </a:extLst>
        </xdr:cNvPr>
        <xdr:cNvSpPr/>
      </xdr:nvSpPr>
      <xdr:spPr>
        <a:xfrm>
          <a:off x="5730672" y="2686050"/>
          <a:ext cx="47663"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12" name="rect">
          <a:extLst>
            <a:ext uri="{FF2B5EF4-FFF2-40B4-BE49-F238E27FC236}">
              <a16:creationId xmlns="" xmlns:a16="http://schemas.microsoft.com/office/drawing/2014/main" id="{CB91CBCF-5F83-47C8-A42A-5CDF476E996F}"/>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13" name="rect">
          <a:extLst>
            <a:ext uri="{FF2B5EF4-FFF2-40B4-BE49-F238E27FC236}">
              <a16:creationId xmlns="" xmlns:a16="http://schemas.microsoft.com/office/drawing/2014/main" id="{FE427936-4A36-4B94-884F-DA509AB0672F}"/>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14" name="rect">
          <a:extLst>
            <a:ext uri="{FF2B5EF4-FFF2-40B4-BE49-F238E27FC236}">
              <a16:creationId xmlns="" xmlns:a16="http://schemas.microsoft.com/office/drawing/2014/main" id="{2ECEA1B0-D9BB-4ACC-9E0D-B4A85CE6D911}"/>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3</xdr:col>
      <xdr:colOff>44285</xdr:colOff>
      <xdr:row>1052</xdr:row>
      <xdr:rowOff>0</xdr:rowOff>
    </xdr:to>
    <xdr:sp macro="" textlink="">
      <xdr:nvSpPr>
        <xdr:cNvPr id="1515" name="rect">
          <a:extLst>
            <a:ext uri="{FF2B5EF4-FFF2-40B4-BE49-F238E27FC236}">
              <a16:creationId xmlns="" xmlns:a16="http://schemas.microsoft.com/office/drawing/2014/main" id="{04F3541F-7C11-407A-AA19-D49B3C34A6AE}"/>
            </a:ext>
          </a:extLst>
        </xdr:cNvPr>
        <xdr:cNvSpPr/>
      </xdr:nvSpPr>
      <xdr:spPr>
        <a:xfrm>
          <a:off x="5730672" y="2686050"/>
          <a:ext cx="47663"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16" name="rect">
          <a:extLst>
            <a:ext uri="{FF2B5EF4-FFF2-40B4-BE49-F238E27FC236}">
              <a16:creationId xmlns="" xmlns:a16="http://schemas.microsoft.com/office/drawing/2014/main" id="{440F37C0-1A88-453E-8035-6A31D416B182}"/>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17" name="rect">
          <a:extLst>
            <a:ext uri="{FF2B5EF4-FFF2-40B4-BE49-F238E27FC236}">
              <a16:creationId xmlns="" xmlns:a16="http://schemas.microsoft.com/office/drawing/2014/main" id="{A964258B-5832-4A81-A107-C8DEAEEA4AE4}"/>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18" name="rect">
          <a:extLst>
            <a:ext uri="{FF2B5EF4-FFF2-40B4-BE49-F238E27FC236}">
              <a16:creationId xmlns="" xmlns:a16="http://schemas.microsoft.com/office/drawing/2014/main" id="{636AC737-143C-467E-B06C-A8991919BAEE}"/>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3</xdr:col>
      <xdr:colOff>44285</xdr:colOff>
      <xdr:row>1052</xdr:row>
      <xdr:rowOff>0</xdr:rowOff>
    </xdr:to>
    <xdr:sp macro="" textlink="">
      <xdr:nvSpPr>
        <xdr:cNvPr id="1519" name="rect">
          <a:extLst>
            <a:ext uri="{FF2B5EF4-FFF2-40B4-BE49-F238E27FC236}">
              <a16:creationId xmlns="" xmlns:a16="http://schemas.microsoft.com/office/drawing/2014/main" id="{4BEA76F7-C4FB-4112-ABA9-0F6DBF340D1A}"/>
            </a:ext>
          </a:extLst>
        </xdr:cNvPr>
        <xdr:cNvSpPr/>
      </xdr:nvSpPr>
      <xdr:spPr>
        <a:xfrm>
          <a:off x="5730672" y="2686050"/>
          <a:ext cx="47663"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20" name="rect">
          <a:extLst>
            <a:ext uri="{FF2B5EF4-FFF2-40B4-BE49-F238E27FC236}">
              <a16:creationId xmlns="" xmlns:a16="http://schemas.microsoft.com/office/drawing/2014/main" id="{35444F7D-D43C-4914-8163-8190537E2C3D}"/>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21" name="rect">
          <a:extLst>
            <a:ext uri="{FF2B5EF4-FFF2-40B4-BE49-F238E27FC236}">
              <a16:creationId xmlns="" xmlns:a16="http://schemas.microsoft.com/office/drawing/2014/main" id="{842A82EE-641A-4F56-9297-3C39B95728B2}"/>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22" name="rect">
          <a:extLst>
            <a:ext uri="{FF2B5EF4-FFF2-40B4-BE49-F238E27FC236}">
              <a16:creationId xmlns="" xmlns:a16="http://schemas.microsoft.com/office/drawing/2014/main" id="{30BCCF8E-CA7E-4DC1-9CB0-CEFA7951BA7F}"/>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3</xdr:col>
      <xdr:colOff>44285</xdr:colOff>
      <xdr:row>1052</xdr:row>
      <xdr:rowOff>0</xdr:rowOff>
    </xdr:to>
    <xdr:sp macro="" textlink="">
      <xdr:nvSpPr>
        <xdr:cNvPr id="1523" name="rect">
          <a:extLst>
            <a:ext uri="{FF2B5EF4-FFF2-40B4-BE49-F238E27FC236}">
              <a16:creationId xmlns="" xmlns:a16="http://schemas.microsoft.com/office/drawing/2014/main" id="{33A13583-3171-43A9-AB9C-6685DE251D14}"/>
            </a:ext>
          </a:extLst>
        </xdr:cNvPr>
        <xdr:cNvSpPr/>
      </xdr:nvSpPr>
      <xdr:spPr>
        <a:xfrm>
          <a:off x="5730672" y="2686050"/>
          <a:ext cx="47663"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24" name="rect">
          <a:extLst>
            <a:ext uri="{FF2B5EF4-FFF2-40B4-BE49-F238E27FC236}">
              <a16:creationId xmlns="" xmlns:a16="http://schemas.microsoft.com/office/drawing/2014/main" id="{7A06E730-7F9C-4E84-9951-4A898D3B2551}"/>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25" name="rect">
          <a:extLst>
            <a:ext uri="{FF2B5EF4-FFF2-40B4-BE49-F238E27FC236}">
              <a16:creationId xmlns="" xmlns:a16="http://schemas.microsoft.com/office/drawing/2014/main" id="{E88E29C5-69DE-458D-9F25-75A21E3E76EA}"/>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26" name="rect">
          <a:extLst>
            <a:ext uri="{FF2B5EF4-FFF2-40B4-BE49-F238E27FC236}">
              <a16:creationId xmlns="" xmlns:a16="http://schemas.microsoft.com/office/drawing/2014/main" id="{9D1BEA65-1FB1-4161-9410-4D962527EE61}"/>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3</xdr:col>
      <xdr:colOff>44285</xdr:colOff>
      <xdr:row>1052</xdr:row>
      <xdr:rowOff>0</xdr:rowOff>
    </xdr:to>
    <xdr:sp macro="" textlink="">
      <xdr:nvSpPr>
        <xdr:cNvPr id="1527" name="rect">
          <a:extLst>
            <a:ext uri="{FF2B5EF4-FFF2-40B4-BE49-F238E27FC236}">
              <a16:creationId xmlns="" xmlns:a16="http://schemas.microsoft.com/office/drawing/2014/main" id="{2A03D07B-19EC-4063-ACCD-DE2B9E6361B7}"/>
            </a:ext>
          </a:extLst>
        </xdr:cNvPr>
        <xdr:cNvSpPr/>
      </xdr:nvSpPr>
      <xdr:spPr>
        <a:xfrm>
          <a:off x="5730672" y="2686050"/>
          <a:ext cx="47663"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28" name="rect">
          <a:extLst>
            <a:ext uri="{FF2B5EF4-FFF2-40B4-BE49-F238E27FC236}">
              <a16:creationId xmlns="" xmlns:a16="http://schemas.microsoft.com/office/drawing/2014/main" id="{127381D6-4E6A-4EF7-BAD4-3C97A2194791}"/>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29" name="rect">
          <a:extLst>
            <a:ext uri="{FF2B5EF4-FFF2-40B4-BE49-F238E27FC236}">
              <a16:creationId xmlns="" xmlns:a16="http://schemas.microsoft.com/office/drawing/2014/main" id="{5FA7D95B-2B53-4656-A957-2D9C400D30E5}"/>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30" name="rect">
          <a:extLst>
            <a:ext uri="{FF2B5EF4-FFF2-40B4-BE49-F238E27FC236}">
              <a16:creationId xmlns="" xmlns:a16="http://schemas.microsoft.com/office/drawing/2014/main" id="{31198733-8E1E-4BD4-B798-580422C73F65}"/>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3</xdr:col>
      <xdr:colOff>44285</xdr:colOff>
      <xdr:row>1052</xdr:row>
      <xdr:rowOff>0</xdr:rowOff>
    </xdr:to>
    <xdr:sp macro="" textlink="">
      <xdr:nvSpPr>
        <xdr:cNvPr id="1531" name="rect">
          <a:extLst>
            <a:ext uri="{FF2B5EF4-FFF2-40B4-BE49-F238E27FC236}">
              <a16:creationId xmlns="" xmlns:a16="http://schemas.microsoft.com/office/drawing/2014/main" id="{3555286E-8B07-4445-8DAB-FF51DA8E56A3}"/>
            </a:ext>
          </a:extLst>
        </xdr:cNvPr>
        <xdr:cNvSpPr/>
      </xdr:nvSpPr>
      <xdr:spPr>
        <a:xfrm>
          <a:off x="5730672" y="2686050"/>
          <a:ext cx="47663"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32" name="rect">
          <a:extLst>
            <a:ext uri="{FF2B5EF4-FFF2-40B4-BE49-F238E27FC236}">
              <a16:creationId xmlns="" xmlns:a16="http://schemas.microsoft.com/office/drawing/2014/main" id="{E4B16D42-58D1-4E50-9438-BAFB49D7182C}"/>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33" name="rect">
          <a:extLst>
            <a:ext uri="{FF2B5EF4-FFF2-40B4-BE49-F238E27FC236}">
              <a16:creationId xmlns="" xmlns:a16="http://schemas.microsoft.com/office/drawing/2014/main" id="{01D99E69-64D8-428A-BA01-A2AE44F02E99}"/>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34" name="rect">
          <a:extLst>
            <a:ext uri="{FF2B5EF4-FFF2-40B4-BE49-F238E27FC236}">
              <a16:creationId xmlns="" xmlns:a16="http://schemas.microsoft.com/office/drawing/2014/main" id="{E09B25F2-817B-4BD5-94EF-7DE0550633CB}"/>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3</xdr:col>
      <xdr:colOff>44285</xdr:colOff>
      <xdr:row>1052</xdr:row>
      <xdr:rowOff>0</xdr:rowOff>
    </xdr:to>
    <xdr:sp macro="" textlink="">
      <xdr:nvSpPr>
        <xdr:cNvPr id="1535" name="rect">
          <a:extLst>
            <a:ext uri="{FF2B5EF4-FFF2-40B4-BE49-F238E27FC236}">
              <a16:creationId xmlns="" xmlns:a16="http://schemas.microsoft.com/office/drawing/2014/main" id="{D670F679-FB85-484A-B6BF-D1C634EE92CF}"/>
            </a:ext>
          </a:extLst>
        </xdr:cNvPr>
        <xdr:cNvSpPr/>
      </xdr:nvSpPr>
      <xdr:spPr>
        <a:xfrm>
          <a:off x="5730672" y="2686050"/>
          <a:ext cx="47663"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36" name="rect">
          <a:extLst>
            <a:ext uri="{FF2B5EF4-FFF2-40B4-BE49-F238E27FC236}">
              <a16:creationId xmlns="" xmlns:a16="http://schemas.microsoft.com/office/drawing/2014/main" id="{03593603-C249-485B-8460-355DB503385A}"/>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37" name="rect">
          <a:extLst>
            <a:ext uri="{FF2B5EF4-FFF2-40B4-BE49-F238E27FC236}">
              <a16:creationId xmlns="" xmlns:a16="http://schemas.microsoft.com/office/drawing/2014/main" id="{D77BFD12-AAFC-4259-AFC8-F5FA7D400DC5}"/>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4359072</xdr:colOff>
      <xdr:row>1051</xdr:row>
      <xdr:rowOff>0</xdr:rowOff>
    </xdr:from>
    <xdr:to>
      <xdr:col>2</xdr:col>
      <xdr:colOff>4641421</xdr:colOff>
      <xdr:row>1052</xdr:row>
      <xdr:rowOff>0</xdr:rowOff>
    </xdr:to>
    <xdr:sp macro="" textlink="">
      <xdr:nvSpPr>
        <xdr:cNvPr id="1538" name="rect">
          <a:extLst>
            <a:ext uri="{FF2B5EF4-FFF2-40B4-BE49-F238E27FC236}">
              <a16:creationId xmlns="" xmlns:a16="http://schemas.microsoft.com/office/drawing/2014/main" id="{A87EACDB-548D-4E73-A615-9415D2F50D67}"/>
            </a:ext>
          </a:extLst>
        </xdr:cNvPr>
        <xdr:cNvSpPr/>
      </xdr:nvSpPr>
      <xdr:spPr>
        <a:xfrm>
          <a:off x="5730672" y="2686050"/>
          <a:ext cx="6124"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3</xdr:col>
      <xdr:colOff>43593</xdr:colOff>
      <xdr:row>1052</xdr:row>
      <xdr:rowOff>0</xdr:rowOff>
    </xdr:to>
    <xdr:sp macro="" textlink="">
      <xdr:nvSpPr>
        <xdr:cNvPr id="1539" name="rect">
          <a:extLst>
            <a:ext uri="{FF2B5EF4-FFF2-40B4-BE49-F238E27FC236}">
              <a16:creationId xmlns="" xmlns:a16="http://schemas.microsoft.com/office/drawing/2014/main" id="{85A10D6E-4DC9-445F-86E7-25D436592C84}"/>
            </a:ext>
          </a:extLst>
        </xdr:cNvPr>
        <xdr:cNvSpPr/>
      </xdr:nvSpPr>
      <xdr:spPr>
        <a:xfrm>
          <a:off x="5735244" y="2686050"/>
          <a:ext cx="42399"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40" name="rect">
          <a:extLst>
            <a:ext uri="{FF2B5EF4-FFF2-40B4-BE49-F238E27FC236}">
              <a16:creationId xmlns="" xmlns:a16="http://schemas.microsoft.com/office/drawing/2014/main" id="{6BBA8F82-20D7-4391-8CE1-502272ADC732}"/>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41" name="rect">
          <a:extLst>
            <a:ext uri="{FF2B5EF4-FFF2-40B4-BE49-F238E27FC236}">
              <a16:creationId xmlns="" xmlns:a16="http://schemas.microsoft.com/office/drawing/2014/main" id="{4AF3CB40-7944-4565-A3F2-D7793CA42204}"/>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42" name="rect">
          <a:extLst>
            <a:ext uri="{FF2B5EF4-FFF2-40B4-BE49-F238E27FC236}">
              <a16:creationId xmlns="" xmlns:a16="http://schemas.microsoft.com/office/drawing/2014/main" id="{A56E2BBE-4450-4D67-A379-21863856B4A3}"/>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3</xdr:col>
      <xdr:colOff>42901</xdr:colOff>
      <xdr:row>1052</xdr:row>
      <xdr:rowOff>0</xdr:rowOff>
    </xdr:to>
    <xdr:sp macro="" textlink="">
      <xdr:nvSpPr>
        <xdr:cNvPr id="1543" name="rect">
          <a:extLst>
            <a:ext uri="{FF2B5EF4-FFF2-40B4-BE49-F238E27FC236}">
              <a16:creationId xmlns="" xmlns:a16="http://schemas.microsoft.com/office/drawing/2014/main" id="{B7F4DE85-4D8A-40A8-8C6F-902D67F24987}"/>
            </a:ext>
          </a:extLst>
        </xdr:cNvPr>
        <xdr:cNvSpPr/>
      </xdr:nvSpPr>
      <xdr:spPr>
        <a:xfrm>
          <a:off x="5735244" y="2686050"/>
          <a:ext cx="41707"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44" name="rect">
          <a:extLst>
            <a:ext uri="{FF2B5EF4-FFF2-40B4-BE49-F238E27FC236}">
              <a16:creationId xmlns="" xmlns:a16="http://schemas.microsoft.com/office/drawing/2014/main" id="{25AB6DA1-6235-45E7-8D27-6776F83D1320}"/>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45" name="rect">
          <a:extLst>
            <a:ext uri="{FF2B5EF4-FFF2-40B4-BE49-F238E27FC236}">
              <a16:creationId xmlns="" xmlns:a16="http://schemas.microsoft.com/office/drawing/2014/main" id="{AD94BADF-7FF3-44BD-8E4C-5A32447EC640}"/>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46" name="rect">
          <a:extLst>
            <a:ext uri="{FF2B5EF4-FFF2-40B4-BE49-F238E27FC236}">
              <a16:creationId xmlns="" xmlns:a16="http://schemas.microsoft.com/office/drawing/2014/main" id="{A0AA439B-55BD-4FE0-9330-4408CDE8CB17}"/>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3</xdr:col>
      <xdr:colOff>42209</xdr:colOff>
      <xdr:row>1052</xdr:row>
      <xdr:rowOff>0</xdr:rowOff>
    </xdr:to>
    <xdr:sp macro="" textlink="">
      <xdr:nvSpPr>
        <xdr:cNvPr id="1547" name="rect">
          <a:extLst>
            <a:ext uri="{FF2B5EF4-FFF2-40B4-BE49-F238E27FC236}">
              <a16:creationId xmlns="" xmlns:a16="http://schemas.microsoft.com/office/drawing/2014/main" id="{0803DBDC-633C-45C1-BC37-020CF6041509}"/>
            </a:ext>
          </a:extLst>
        </xdr:cNvPr>
        <xdr:cNvSpPr/>
      </xdr:nvSpPr>
      <xdr:spPr>
        <a:xfrm>
          <a:off x="5735244" y="2686050"/>
          <a:ext cx="41015"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48" name="rect">
          <a:extLst>
            <a:ext uri="{FF2B5EF4-FFF2-40B4-BE49-F238E27FC236}">
              <a16:creationId xmlns="" xmlns:a16="http://schemas.microsoft.com/office/drawing/2014/main" id="{012D3DB6-2915-421B-8BED-82524FA96C6F}"/>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49" name="rect">
          <a:extLst>
            <a:ext uri="{FF2B5EF4-FFF2-40B4-BE49-F238E27FC236}">
              <a16:creationId xmlns="" xmlns:a16="http://schemas.microsoft.com/office/drawing/2014/main" id="{FC38031C-8361-4C5F-9058-5EE4CFF4C4AE}"/>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50" name="rect">
          <a:extLst>
            <a:ext uri="{FF2B5EF4-FFF2-40B4-BE49-F238E27FC236}">
              <a16:creationId xmlns="" xmlns:a16="http://schemas.microsoft.com/office/drawing/2014/main" id="{A2DDEDE7-E73E-4E28-A561-800D9C43FDAD}"/>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3</xdr:col>
      <xdr:colOff>42209</xdr:colOff>
      <xdr:row>1052</xdr:row>
      <xdr:rowOff>0</xdr:rowOff>
    </xdr:to>
    <xdr:sp macro="" textlink="">
      <xdr:nvSpPr>
        <xdr:cNvPr id="1551" name="rect">
          <a:extLst>
            <a:ext uri="{FF2B5EF4-FFF2-40B4-BE49-F238E27FC236}">
              <a16:creationId xmlns="" xmlns:a16="http://schemas.microsoft.com/office/drawing/2014/main" id="{85AB3ED2-D25C-48DD-95F8-2934B418CB12}"/>
            </a:ext>
          </a:extLst>
        </xdr:cNvPr>
        <xdr:cNvSpPr/>
      </xdr:nvSpPr>
      <xdr:spPr>
        <a:xfrm>
          <a:off x="5735244" y="2686050"/>
          <a:ext cx="41015"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52" name="rect">
          <a:extLst>
            <a:ext uri="{FF2B5EF4-FFF2-40B4-BE49-F238E27FC236}">
              <a16:creationId xmlns="" xmlns:a16="http://schemas.microsoft.com/office/drawing/2014/main" id="{CF687888-BAB4-4EA5-9BA0-1DA3B0DD1D97}"/>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53" name="rect">
          <a:extLst>
            <a:ext uri="{FF2B5EF4-FFF2-40B4-BE49-F238E27FC236}">
              <a16:creationId xmlns="" xmlns:a16="http://schemas.microsoft.com/office/drawing/2014/main" id="{6133D4D6-32A2-49BA-AD7C-479B62B4C158}"/>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54" name="rect">
          <a:extLst>
            <a:ext uri="{FF2B5EF4-FFF2-40B4-BE49-F238E27FC236}">
              <a16:creationId xmlns="" xmlns:a16="http://schemas.microsoft.com/office/drawing/2014/main" id="{9E1E1437-7676-43E5-A77F-03F877795961}"/>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3</xdr:col>
      <xdr:colOff>41517</xdr:colOff>
      <xdr:row>1052</xdr:row>
      <xdr:rowOff>0</xdr:rowOff>
    </xdr:to>
    <xdr:sp macro="" textlink="">
      <xdr:nvSpPr>
        <xdr:cNvPr id="1555" name="rect">
          <a:extLst>
            <a:ext uri="{FF2B5EF4-FFF2-40B4-BE49-F238E27FC236}">
              <a16:creationId xmlns="" xmlns:a16="http://schemas.microsoft.com/office/drawing/2014/main" id="{13D4F4DF-58C1-4F75-86C7-3FCEEE7E3E1A}"/>
            </a:ext>
          </a:extLst>
        </xdr:cNvPr>
        <xdr:cNvSpPr/>
      </xdr:nvSpPr>
      <xdr:spPr>
        <a:xfrm>
          <a:off x="5735244" y="2686050"/>
          <a:ext cx="40323"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56" name="rect">
          <a:extLst>
            <a:ext uri="{FF2B5EF4-FFF2-40B4-BE49-F238E27FC236}">
              <a16:creationId xmlns="" xmlns:a16="http://schemas.microsoft.com/office/drawing/2014/main" id="{5F5EE83A-B613-415A-8A8D-9AA04BEBF141}"/>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57" name="rect">
          <a:extLst>
            <a:ext uri="{FF2B5EF4-FFF2-40B4-BE49-F238E27FC236}">
              <a16:creationId xmlns="" xmlns:a16="http://schemas.microsoft.com/office/drawing/2014/main" id="{8D83A1AF-B481-4308-A282-D9EA6C565673}"/>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58" name="rect">
          <a:extLst>
            <a:ext uri="{FF2B5EF4-FFF2-40B4-BE49-F238E27FC236}">
              <a16:creationId xmlns="" xmlns:a16="http://schemas.microsoft.com/office/drawing/2014/main" id="{21DBC31A-ADFF-4F3B-B184-8E67F151EBF7}"/>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3</xdr:col>
      <xdr:colOff>41517</xdr:colOff>
      <xdr:row>1052</xdr:row>
      <xdr:rowOff>0</xdr:rowOff>
    </xdr:to>
    <xdr:sp macro="" textlink="">
      <xdr:nvSpPr>
        <xdr:cNvPr id="1559" name="rect">
          <a:extLst>
            <a:ext uri="{FF2B5EF4-FFF2-40B4-BE49-F238E27FC236}">
              <a16:creationId xmlns="" xmlns:a16="http://schemas.microsoft.com/office/drawing/2014/main" id="{2AD01E81-2567-4978-902B-D5569AF8B5C0}"/>
            </a:ext>
          </a:extLst>
        </xdr:cNvPr>
        <xdr:cNvSpPr/>
      </xdr:nvSpPr>
      <xdr:spPr>
        <a:xfrm>
          <a:off x="5735244" y="2686050"/>
          <a:ext cx="40323"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60" name="rect">
          <a:extLst>
            <a:ext uri="{FF2B5EF4-FFF2-40B4-BE49-F238E27FC236}">
              <a16:creationId xmlns="" xmlns:a16="http://schemas.microsoft.com/office/drawing/2014/main" id="{B9EA4986-D823-4BF3-A9AA-444EE3956729}"/>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61" name="rect">
          <a:extLst>
            <a:ext uri="{FF2B5EF4-FFF2-40B4-BE49-F238E27FC236}">
              <a16:creationId xmlns="" xmlns:a16="http://schemas.microsoft.com/office/drawing/2014/main" id="{EF271775-E14B-42DE-B19B-8501DFD683F6}"/>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62" name="rect">
          <a:extLst>
            <a:ext uri="{FF2B5EF4-FFF2-40B4-BE49-F238E27FC236}">
              <a16:creationId xmlns="" xmlns:a16="http://schemas.microsoft.com/office/drawing/2014/main" id="{D00BFC37-ACD0-4AB5-A2C9-E91F9A914583}"/>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3</xdr:col>
      <xdr:colOff>41517</xdr:colOff>
      <xdr:row>1052</xdr:row>
      <xdr:rowOff>0</xdr:rowOff>
    </xdr:to>
    <xdr:sp macro="" textlink="">
      <xdr:nvSpPr>
        <xdr:cNvPr id="1563" name="rect">
          <a:extLst>
            <a:ext uri="{FF2B5EF4-FFF2-40B4-BE49-F238E27FC236}">
              <a16:creationId xmlns="" xmlns:a16="http://schemas.microsoft.com/office/drawing/2014/main" id="{B84126D1-E855-4A99-B575-E765E7955242}"/>
            </a:ext>
          </a:extLst>
        </xdr:cNvPr>
        <xdr:cNvSpPr/>
      </xdr:nvSpPr>
      <xdr:spPr>
        <a:xfrm>
          <a:off x="5735244" y="2686050"/>
          <a:ext cx="40323"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64" name="rect">
          <a:extLst>
            <a:ext uri="{FF2B5EF4-FFF2-40B4-BE49-F238E27FC236}">
              <a16:creationId xmlns="" xmlns:a16="http://schemas.microsoft.com/office/drawing/2014/main" id="{22308AF5-D80B-4A86-9C87-4015DA39D63B}"/>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65" name="rect">
          <a:extLst>
            <a:ext uri="{FF2B5EF4-FFF2-40B4-BE49-F238E27FC236}">
              <a16:creationId xmlns="" xmlns:a16="http://schemas.microsoft.com/office/drawing/2014/main" id="{B4E52214-11A6-451F-A7F8-E7834D164B86}"/>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66" name="rect">
          <a:extLst>
            <a:ext uri="{FF2B5EF4-FFF2-40B4-BE49-F238E27FC236}">
              <a16:creationId xmlns="" xmlns:a16="http://schemas.microsoft.com/office/drawing/2014/main" id="{74A2EF00-01C5-4D3F-A194-24D95C0A0DC5}"/>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3</xdr:col>
      <xdr:colOff>40825</xdr:colOff>
      <xdr:row>1052</xdr:row>
      <xdr:rowOff>0</xdr:rowOff>
    </xdr:to>
    <xdr:sp macro="" textlink="">
      <xdr:nvSpPr>
        <xdr:cNvPr id="1567" name="rect">
          <a:extLst>
            <a:ext uri="{FF2B5EF4-FFF2-40B4-BE49-F238E27FC236}">
              <a16:creationId xmlns="" xmlns:a16="http://schemas.microsoft.com/office/drawing/2014/main" id="{923F29B1-1E5B-4F78-B8D0-0824A8FBD54B}"/>
            </a:ext>
          </a:extLst>
        </xdr:cNvPr>
        <xdr:cNvSpPr/>
      </xdr:nvSpPr>
      <xdr:spPr>
        <a:xfrm>
          <a:off x="5735244" y="2686050"/>
          <a:ext cx="39631"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68" name="rect">
          <a:extLst>
            <a:ext uri="{FF2B5EF4-FFF2-40B4-BE49-F238E27FC236}">
              <a16:creationId xmlns="" xmlns:a16="http://schemas.microsoft.com/office/drawing/2014/main" id="{5EAF205A-6145-4493-B3FC-182DA4EBE675}"/>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69" name="rect">
          <a:extLst>
            <a:ext uri="{FF2B5EF4-FFF2-40B4-BE49-F238E27FC236}">
              <a16:creationId xmlns="" xmlns:a16="http://schemas.microsoft.com/office/drawing/2014/main" id="{5F92C244-DEC5-45AB-BB2B-76B4589CBDC9}"/>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70" name="rect">
          <a:extLst>
            <a:ext uri="{FF2B5EF4-FFF2-40B4-BE49-F238E27FC236}">
              <a16:creationId xmlns="" xmlns:a16="http://schemas.microsoft.com/office/drawing/2014/main" id="{7FAE00B9-785D-44A8-A73F-9762790DF019}"/>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3</xdr:col>
      <xdr:colOff>40825</xdr:colOff>
      <xdr:row>1052</xdr:row>
      <xdr:rowOff>0</xdr:rowOff>
    </xdr:to>
    <xdr:sp macro="" textlink="">
      <xdr:nvSpPr>
        <xdr:cNvPr id="1571" name="rect">
          <a:extLst>
            <a:ext uri="{FF2B5EF4-FFF2-40B4-BE49-F238E27FC236}">
              <a16:creationId xmlns="" xmlns:a16="http://schemas.microsoft.com/office/drawing/2014/main" id="{B363CE40-FEA6-43DC-BA1F-A429201A3FE2}"/>
            </a:ext>
          </a:extLst>
        </xdr:cNvPr>
        <xdr:cNvSpPr/>
      </xdr:nvSpPr>
      <xdr:spPr>
        <a:xfrm>
          <a:off x="5735244" y="2686050"/>
          <a:ext cx="39631"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72" name="rect">
          <a:extLst>
            <a:ext uri="{FF2B5EF4-FFF2-40B4-BE49-F238E27FC236}">
              <a16:creationId xmlns="" xmlns:a16="http://schemas.microsoft.com/office/drawing/2014/main" id="{32150BD3-DCF1-41FD-A8AE-78ABA15B63BE}"/>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73" name="rect">
          <a:extLst>
            <a:ext uri="{FF2B5EF4-FFF2-40B4-BE49-F238E27FC236}">
              <a16:creationId xmlns="" xmlns:a16="http://schemas.microsoft.com/office/drawing/2014/main" id="{F4878526-214F-4B0C-AC66-9EDDF1A3AD53}"/>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74" name="rect">
          <a:extLst>
            <a:ext uri="{FF2B5EF4-FFF2-40B4-BE49-F238E27FC236}">
              <a16:creationId xmlns="" xmlns:a16="http://schemas.microsoft.com/office/drawing/2014/main" id="{AC43AD22-9D25-4027-B27E-2C02903685D1}"/>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3</xdr:col>
      <xdr:colOff>40825</xdr:colOff>
      <xdr:row>1052</xdr:row>
      <xdr:rowOff>0</xdr:rowOff>
    </xdr:to>
    <xdr:sp macro="" textlink="">
      <xdr:nvSpPr>
        <xdr:cNvPr id="1575" name="rect">
          <a:extLst>
            <a:ext uri="{FF2B5EF4-FFF2-40B4-BE49-F238E27FC236}">
              <a16:creationId xmlns="" xmlns:a16="http://schemas.microsoft.com/office/drawing/2014/main" id="{BCAE6B77-C589-4140-A2A0-00ACCE0556F5}"/>
            </a:ext>
          </a:extLst>
        </xdr:cNvPr>
        <xdr:cNvSpPr/>
      </xdr:nvSpPr>
      <xdr:spPr>
        <a:xfrm>
          <a:off x="5735244" y="2686050"/>
          <a:ext cx="39631"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76" name="rect">
          <a:extLst>
            <a:ext uri="{FF2B5EF4-FFF2-40B4-BE49-F238E27FC236}">
              <a16:creationId xmlns="" xmlns:a16="http://schemas.microsoft.com/office/drawing/2014/main" id="{11AA7320-5202-4E36-B118-F779C401D5C2}"/>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77" name="rect">
          <a:extLst>
            <a:ext uri="{FF2B5EF4-FFF2-40B4-BE49-F238E27FC236}">
              <a16:creationId xmlns="" xmlns:a16="http://schemas.microsoft.com/office/drawing/2014/main" id="{1E2B0D28-B4E7-4FFD-BB6F-21275BC010AE}"/>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4354119</xdr:colOff>
      <xdr:row>1051</xdr:row>
      <xdr:rowOff>0</xdr:rowOff>
    </xdr:from>
    <xdr:to>
      <xdr:col>2</xdr:col>
      <xdr:colOff>4636468</xdr:colOff>
      <xdr:row>1052</xdr:row>
      <xdr:rowOff>0</xdr:rowOff>
    </xdr:to>
    <xdr:sp macro="" textlink="">
      <xdr:nvSpPr>
        <xdr:cNvPr id="1578" name="rect">
          <a:extLst>
            <a:ext uri="{FF2B5EF4-FFF2-40B4-BE49-F238E27FC236}">
              <a16:creationId xmlns="" xmlns:a16="http://schemas.microsoft.com/office/drawing/2014/main" id="{09AD7B8C-A003-45AF-AD67-1868C365F9DF}"/>
            </a:ext>
          </a:extLst>
        </xdr:cNvPr>
        <xdr:cNvSpPr/>
      </xdr:nvSpPr>
      <xdr:spPr>
        <a:xfrm>
          <a:off x="5735244" y="2686050"/>
          <a:ext cx="0" cy="38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1927006</xdr:colOff>
      <xdr:row>1087</xdr:row>
      <xdr:rowOff>0</xdr:rowOff>
    </xdr:from>
    <xdr:to>
      <xdr:col>3</xdr:col>
      <xdr:colOff>44285</xdr:colOff>
      <xdr:row>1088</xdr:row>
      <xdr:rowOff>0</xdr:rowOff>
    </xdr:to>
    <xdr:sp macro="" textlink="">
      <xdr:nvSpPr>
        <xdr:cNvPr id="1579" name="rect">
          <a:extLst>
            <a:ext uri="{FF2B5EF4-FFF2-40B4-BE49-F238E27FC236}">
              <a16:creationId xmlns="" xmlns:a16="http://schemas.microsoft.com/office/drawing/2014/main" id="{F0E744F7-FEEF-4AE3-800D-AF5ABEA14115}"/>
            </a:ext>
          </a:extLst>
        </xdr:cNvPr>
        <xdr:cNvSpPr/>
      </xdr:nvSpPr>
      <xdr:spPr>
        <a:xfrm>
          <a:off x="3574831" y="5886450"/>
          <a:ext cx="1603429" cy="295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1927006</xdr:colOff>
      <xdr:row>1087</xdr:row>
      <xdr:rowOff>0</xdr:rowOff>
    </xdr:from>
    <xdr:to>
      <xdr:col>3</xdr:col>
      <xdr:colOff>44285</xdr:colOff>
      <xdr:row>1088</xdr:row>
      <xdr:rowOff>0</xdr:rowOff>
    </xdr:to>
    <xdr:sp macro="" textlink="">
      <xdr:nvSpPr>
        <xdr:cNvPr id="1580" name="rect">
          <a:extLst>
            <a:ext uri="{FF2B5EF4-FFF2-40B4-BE49-F238E27FC236}">
              <a16:creationId xmlns="" xmlns:a16="http://schemas.microsoft.com/office/drawing/2014/main" id="{069A7775-192D-4180-914A-62BC7C60355F}"/>
            </a:ext>
          </a:extLst>
        </xdr:cNvPr>
        <xdr:cNvSpPr/>
      </xdr:nvSpPr>
      <xdr:spPr>
        <a:xfrm>
          <a:off x="3574831" y="5886450"/>
          <a:ext cx="1603429" cy="295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1927006</xdr:colOff>
      <xdr:row>1087</xdr:row>
      <xdr:rowOff>0</xdr:rowOff>
    </xdr:from>
    <xdr:to>
      <xdr:col>3</xdr:col>
      <xdr:colOff>44285</xdr:colOff>
      <xdr:row>1088</xdr:row>
      <xdr:rowOff>0</xdr:rowOff>
    </xdr:to>
    <xdr:sp macro="" textlink="">
      <xdr:nvSpPr>
        <xdr:cNvPr id="1581" name="rect">
          <a:extLst>
            <a:ext uri="{FF2B5EF4-FFF2-40B4-BE49-F238E27FC236}">
              <a16:creationId xmlns="" xmlns:a16="http://schemas.microsoft.com/office/drawing/2014/main" id="{A74953AD-7C68-4AFE-BFCF-0A714986A197}"/>
            </a:ext>
          </a:extLst>
        </xdr:cNvPr>
        <xdr:cNvSpPr/>
      </xdr:nvSpPr>
      <xdr:spPr>
        <a:xfrm>
          <a:off x="3574831" y="5886450"/>
          <a:ext cx="1603429" cy="295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1927006</xdr:colOff>
      <xdr:row>1087</xdr:row>
      <xdr:rowOff>0</xdr:rowOff>
    </xdr:from>
    <xdr:to>
      <xdr:col>3</xdr:col>
      <xdr:colOff>44285</xdr:colOff>
      <xdr:row>1088</xdr:row>
      <xdr:rowOff>0</xdr:rowOff>
    </xdr:to>
    <xdr:sp macro="" textlink="">
      <xdr:nvSpPr>
        <xdr:cNvPr id="1582" name="rect">
          <a:extLst>
            <a:ext uri="{FF2B5EF4-FFF2-40B4-BE49-F238E27FC236}">
              <a16:creationId xmlns="" xmlns:a16="http://schemas.microsoft.com/office/drawing/2014/main" id="{DD7ABBB0-7F52-4A8D-9AA7-445F41D3CCE6}"/>
            </a:ext>
          </a:extLst>
        </xdr:cNvPr>
        <xdr:cNvSpPr/>
      </xdr:nvSpPr>
      <xdr:spPr>
        <a:xfrm>
          <a:off x="3574831" y="5886450"/>
          <a:ext cx="1603429" cy="295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1927006</xdr:colOff>
      <xdr:row>1087</xdr:row>
      <xdr:rowOff>0</xdr:rowOff>
    </xdr:from>
    <xdr:to>
      <xdr:col>3</xdr:col>
      <xdr:colOff>44285</xdr:colOff>
      <xdr:row>1088</xdr:row>
      <xdr:rowOff>0</xdr:rowOff>
    </xdr:to>
    <xdr:sp macro="" textlink="">
      <xdr:nvSpPr>
        <xdr:cNvPr id="1583" name="rect">
          <a:extLst>
            <a:ext uri="{FF2B5EF4-FFF2-40B4-BE49-F238E27FC236}">
              <a16:creationId xmlns="" xmlns:a16="http://schemas.microsoft.com/office/drawing/2014/main" id="{DA69B858-C94F-4F1E-9E16-1ECA22B3D695}"/>
            </a:ext>
          </a:extLst>
        </xdr:cNvPr>
        <xdr:cNvSpPr/>
      </xdr:nvSpPr>
      <xdr:spPr>
        <a:xfrm>
          <a:off x="3574831" y="5886450"/>
          <a:ext cx="1603429" cy="295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1927006</xdr:colOff>
      <xdr:row>1087</xdr:row>
      <xdr:rowOff>0</xdr:rowOff>
    </xdr:from>
    <xdr:to>
      <xdr:col>3</xdr:col>
      <xdr:colOff>44285</xdr:colOff>
      <xdr:row>1088</xdr:row>
      <xdr:rowOff>0</xdr:rowOff>
    </xdr:to>
    <xdr:sp macro="" textlink="">
      <xdr:nvSpPr>
        <xdr:cNvPr id="1584" name="rect">
          <a:extLst>
            <a:ext uri="{FF2B5EF4-FFF2-40B4-BE49-F238E27FC236}">
              <a16:creationId xmlns="" xmlns:a16="http://schemas.microsoft.com/office/drawing/2014/main" id="{29C3D7BA-D5A9-4312-BF94-5383153E799C}"/>
            </a:ext>
          </a:extLst>
        </xdr:cNvPr>
        <xdr:cNvSpPr/>
      </xdr:nvSpPr>
      <xdr:spPr>
        <a:xfrm>
          <a:off x="3574831" y="5886450"/>
          <a:ext cx="1603429" cy="295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1925442</xdr:colOff>
      <xdr:row>1091</xdr:row>
      <xdr:rowOff>0</xdr:rowOff>
    </xdr:from>
    <xdr:to>
      <xdr:col>3</xdr:col>
      <xdr:colOff>43593</xdr:colOff>
      <xdr:row>1092</xdr:row>
      <xdr:rowOff>0</xdr:rowOff>
    </xdr:to>
    <xdr:sp macro="" textlink="">
      <xdr:nvSpPr>
        <xdr:cNvPr id="1585" name="rect">
          <a:extLst>
            <a:ext uri="{FF2B5EF4-FFF2-40B4-BE49-F238E27FC236}">
              <a16:creationId xmlns="" xmlns:a16="http://schemas.microsoft.com/office/drawing/2014/main" id="{AEC6FDDB-D80F-4081-A4D5-1CC2CF221CCA}"/>
            </a:ext>
          </a:extLst>
        </xdr:cNvPr>
        <xdr:cNvSpPr/>
      </xdr:nvSpPr>
      <xdr:spPr>
        <a:xfrm>
          <a:off x="3573267" y="7067550"/>
          <a:ext cx="1604301" cy="295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1921422</xdr:colOff>
      <xdr:row>1091</xdr:row>
      <xdr:rowOff>0</xdr:rowOff>
    </xdr:from>
    <xdr:to>
      <xdr:col>3</xdr:col>
      <xdr:colOff>42901</xdr:colOff>
      <xdr:row>1092</xdr:row>
      <xdr:rowOff>0</xdr:rowOff>
    </xdr:to>
    <xdr:sp macro="" textlink="">
      <xdr:nvSpPr>
        <xdr:cNvPr id="1586" name="rect">
          <a:extLst>
            <a:ext uri="{FF2B5EF4-FFF2-40B4-BE49-F238E27FC236}">
              <a16:creationId xmlns="" xmlns:a16="http://schemas.microsoft.com/office/drawing/2014/main" id="{993F8E63-2802-44ED-BFDA-88010F4FC946}"/>
            </a:ext>
          </a:extLst>
        </xdr:cNvPr>
        <xdr:cNvSpPr/>
      </xdr:nvSpPr>
      <xdr:spPr>
        <a:xfrm>
          <a:off x="3569247" y="7067550"/>
          <a:ext cx="1607629" cy="295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1917403</xdr:colOff>
      <xdr:row>1091</xdr:row>
      <xdr:rowOff>0</xdr:rowOff>
    </xdr:from>
    <xdr:to>
      <xdr:col>3</xdr:col>
      <xdr:colOff>42209</xdr:colOff>
      <xdr:row>1092</xdr:row>
      <xdr:rowOff>0</xdr:rowOff>
    </xdr:to>
    <xdr:sp macro="" textlink="">
      <xdr:nvSpPr>
        <xdr:cNvPr id="1587" name="rect">
          <a:extLst>
            <a:ext uri="{FF2B5EF4-FFF2-40B4-BE49-F238E27FC236}">
              <a16:creationId xmlns="" xmlns:a16="http://schemas.microsoft.com/office/drawing/2014/main" id="{99ED6B98-4803-43DF-9C89-2FB990FC9C8A}"/>
            </a:ext>
          </a:extLst>
        </xdr:cNvPr>
        <xdr:cNvSpPr/>
      </xdr:nvSpPr>
      <xdr:spPr>
        <a:xfrm>
          <a:off x="3565228" y="7067550"/>
          <a:ext cx="1610956" cy="295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1917403</xdr:colOff>
      <xdr:row>1091</xdr:row>
      <xdr:rowOff>0</xdr:rowOff>
    </xdr:from>
    <xdr:to>
      <xdr:col>3</xdr:col>
      <xdr:colOff>42209</xdr:colOff>
      <xdr:row>1092</xdr:row>
      <xdr:rowOff>0</xdr:rowOff>
    </xdr:to>
    <xdr:sp macro="" textlink="">
      <xdr:nvSpPr>
        <xdr:cNvPr id="1588" name="rect">
          <a:extLst>
            <a:ext uri="{FF2B5EF4-FFF2-40B4-BE49-F238E27FC236}">
              <a16:creationId xmlns="" xmlns:a16="http://schemas.microsoft.com/office/drawing/2014/main" id="{443760F4-7FAE-49F2-94B9-5E9B9265C20D}"/>
            </a:ext>
          </a:extLst>
        </xdr:cNvPr>
        <xdr:cNvSpPr/>
      </xdr:nvSpPr>
      <xdr:spPr>
        <a:xfrm>
          <a:off x="3565228" y="7067550"/>
          <a:ext cx="1610956" cy="295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1917403</xdr:colOff>
      <xdr:row>1091</xdr:row>
      <xdr:rowOff>0</xdr:rowOff>
    </xdr:from>
    <xdr:to>
      <xdr:col>3</xdr:col>
      <xdr:colOff>41517</xdr:colOff>
      <xdr:row>1092</xdr:row>
      <xdr:rowOff>0</xdr:rowOff>
    </xdr:to>
    <xdr:sp macro="" textlink="">
      <xdr:nvSpPr>
        <xdr:cNvPr id="1589" name="rect">
          <a:extLst>
            <a:ext uri="{FF2B5EF4-FFF2-40B4-BE49-F238E27FC236}">
              <a16:creationId xmlns="" xmlns:a16="http://schemas.microsoft.com/office/drawing/2014/main" id="{05F99315-85B0-46BF-A27A-CB6B7505B9E6}"/>
            </a:ext>
          </a:extLst>
        </xdr:cNvPr>
        <xdr:cNvSpPr/>
      </xdr:nvSpPr>
      <xdr:spPr>
        <a:xfrm>
          <a:off x="3565228" y="7067550"/>
          <a:ext cx="1610264" cy="295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1917403</xdr:colOff>
      <xdr:row>1089</xdr:row>
      <xdr:rowOff>0</xdr:rowOff>
    </xdr:from>
    <xdr:to>
      <xdr:col>3</xdr:col>
      <xdr:colOff>41517</xdr:colOff>
      <xdr:row>1090</xdr:row>
      <xdr:rowOff>0</xdr:rowOff>
    </xdr:to>
    <xdr:sp macro="" textlink="">
      <xdr:nvSpPr>
        <xdr:cNvPr id="1590" name="rect">
          <a:extLst>
            <a:ext uri="{FF2B5EF4-FFF2-40B4-BE49-F238E27FC236}">
              <a16:creationId xmlns="" xmlns:a16="http://schemas.microsoft.com/office/drawing/2014/main" id="{4170BFD2-39C6-4893-AF9F-64387D2B6A5B}"/>
            </a:ext>
          </a:extLst>
        </xdr:cNvPr>
        <xdr:cNvSpPr/>
      </xdr:nvSpPr>
      <xdr:spPr>
        <a:xfrm>
          <a:off x="3565228" y="6477000"/>
          <a:ext cx="1610264" cy="295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1917403</xdr:colOff>
      <xdr:row>1088</xdr:row>
      <xdr:rowOff>0</xdr:rowOff>
    </xdr:from>
    <xdr:to>
      <xdr:col>3</xdr:col>
      <xdr:colOff>41517</xdr:colOff>
      <xdr:row>1089</xdr:row>
      <xdr:rowOff>0</xdr:rowOff>
    </xdr:to>
    <xdr:sp macro="" textlink="">
      <xdr:nvSpPr>
        <xdr:cNvPr id="1591" name="rect">
          <a:extLst>
            <a:ext uri="{FF2B5EF4-FFF2-40B4-BE49-F238E27FC236}">
              <a16:creationId xmlns="" xmlns:a16="http://schemas.microsoft.com/office/drawing/2014/main" id="{458E96EA-913E-4044-9625-024833F472CA}"/>
            </a:ext>
          </a:extLst>
        </xdr:cNvPr>
        <xdr:cNvSpPr/>
      </xdr:nvSpPr>
      <xdr:spPr>
        <a:xfrm>
          <a:off x="3565228" y="6181725"/>
          <a:ext cx="1610264" cy="295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editAs="oneCell">
    <xdr:from>
      <xdr:col>18</xdr:col>
      <xdr:colOff>0</xdr:colOff>
      <xdr:row>1102</xdr:row>
      <xdr:rowOff>0</xdr:rowOff>
    </xdr:from>
    <xdr:to>
      <xdr:col>18</xdr:col>
      <xdr:colOff>104775</xdr:colOff>
      <xdr:row>1102</xdr:row>
      <xdr:rowOff>114300</xdr:rowOff>
    </xdr:to>
    <xdr:sp macro="" textlink="">
      <xdr:nvSpPr>
        <xdr:cNvPr id="1592" name="Text Box 8">
          <a:extLst>
            <a:ext uri="{FF2B5EF4-FFF2-40B4-BE49-F238E27FC236}">
              <a16:creationId xmlns="" xmlns:a16="http://schemas.microsoft.com/office/drawing/2014/main" id="{00000000-0008-0000-0000-000002000000}"/>
            </a:ext>
          </a:extLst>
        </xdr:cNvPr>
        <xdr:cNvSpPr txBox="1">
          <a:spLocks noChangeArrowheads="1"/>
        </xdr:cNvSpPr>
      </xdr:nvSpPr>
      <xdr:spPr bwMode="auto">
        <a:xfrm>
          <a:off x="13754100" y="2838450"/>
          <a:ext cx="104775" cy="114300"/>
        </a:xfrm>
        <a:prstGeom prst="rect">
          <a:avLst/>
        </a:prstGeom>
        <a:noFill/>
        <a:ln w="9525">
          <a:noFill/>
          <a:miter lim="800000"/>
          <a:headEnd/>
          <a:tailEnd/>
        </a:ln>
      </xdr:spPr>
    </xdr:sp>
    <xdr:clientData/>
  </xdr:twoCellAnchor>
  <xdr:twoCellAnchor editAs="oneCell">
    <xdr:from>
      <xdr:col>18</xdr:col>
      <xdr:colOff>0</xdr:colOff>
      <xdr:row>1102</xdr:row>
      <xdr:rowOff>0</xdr:rowOff>
    </xdr:from>
    <xdr:to>
      <xdr:col>18</xdr:col>
      <xdr:colOff>104775</xdr:colOff>
      <xdr:row>1102</xdr:row>
      <xdr:rowOff>114300</xdr:rowOff>
    </xdr:to>
    <xdr:sp macro="" textlink="">
      <xdr:nvSpPr>
        <xdr:cNvPr id="1593" name="Text Box 20">
          <a:extLst>
            <a:ext uri="{FF2B5EF4-FFF2-40B4-BE49-F238E27FC236}">
              <a16:creationId xmlns="" xmlns:a16="http://schemas.microsoft.com/office/drawing/2014/main" id="{00000000-0008-0000-0000-000003000000}"/>
            </a:ext>
          </a:extLst>
        </xdr:cNvPr>
        <xdr:cNvSpPr txBox="1">
          <a:spLocks noChangeArrowheads="1"/>
        </xdr:cNvSpPr>
      </xdr:nvSpPr>
      <xdr:spPr bwMode="auto">
        <a:xfrm>
          <a:off x="13754100" y="2838450"/>
          <a:ext cx="104775" cy="114300"/>
        </a:xfrm>
        <a:prstGeom prst="rect">
          <a:avLst/>
        </a:prstGeom>
        <a:noFill/>
        <a:ln w="9525">
          <a:noFill/>
          <a:miter lim="800000"/>
          <a:headEnd/>
          <a:tailEnd/>
        </a:ln>
      </xdr:spPr>
    </xdr:sp>
    <xdr:clientData/>
  </xdr:twoCellAnchor>
  <xdr:twoCellAnchor editAs="oneCell">
    <xdr:from>
      <xdr:col>18</xdr:col>
      <xdr:colOff>0</xdr:colOff>
      <xdr:row>1102</xdr:row>
      <xdr:rowOff>0</xdr:rowOff>
    </xdr:from>
    <xdr:to>
      <xdr:col>18</xdr:col>
      <xdr:colOff>104775</xdr:colOff>
      <xdr:row>1102</xdr:row>
      <xdr:rowOff>114300</xdr:rowOff>
    </xdr:to>
    <xdr:sp macro="" textlink="">
      <xdr:nvSpPr>
        <xdr:cNvPr id="1594" name="Text Box 8">
          <a:extLst>
            <a:ext uri="{FF2B5EF4-FFF2-40B4-BE49-F238E27FC236}">
              <a16:creationId xmlns="" xmlns:a16="http://schemas.microsoft.com/office/drawing/2014/main" id="{00000000-0008-0000-0000-000004000000}"/>
            </a:ext>
          </a:extLst>
        </xdr:cNvPr>
        <xdr:cNvSpPr txBox="1">
          <a:spLocks noChangeArrowheads="1"/>
        </xdr:cNvSpPr>
      </xdr:nvSpPr>
      <xdr:spPr bwMode="auto">
        <a:xfrm>
          <a:off x="13754100" y="2838450"/>
          <a:ext cx="104775" cy="114300"/>
        </a:xfrm>
        <a:prstGeom prst="rect">
          <a:avLst/>
        </a:prstGeom>
        <a:noFill/>
        <a:ln w="9525">
          <a:noFill/>
          <a:miter lim="800000"/>
          <a:headEnd/>
          <a:tailEnd/>
        </a:ln>
      </xdr:spPr>
    </xdr:sp>
    <xdr:clientData/>
  </xdr:twoCellAnchor>
  <xdr:twoCellAnchor editAs="oneCell">
    <xdr:from>
      <xdr:col>18</xdr:col>
      <xdr:colOff>0</xdr:colOff>
      <xdr:row>1102</xdr:row>
      <xdr:rowOff>0</xdr:rowOff>
    </xdr:from>
    <xdr:to>
      <xdr:col>18</xdr:col>
      <xdr:colOff>104775</xdr:colOff>
      <xdr:row>1102</xdr:row>
      <xdr:rowOff>114300</xdr:rowOff>
    </xdr:to>
    <xdr:sp macro="" textlink="">
      <xdr:nvSpPr>
        <xdr:cNvPr id="1595" name="Text Box 20">
          <a:extLst>
            <a:ext uri="{FF2B5EF4-FFF2-40B4-BE49-F238E27FC236}">
              <a16:creationId xmlns="" xmlns:a16="http://schemas.microsoft.com/office/drawing/2014/main" id="{00000000-0008-0000-0000-000005000000}"/>
            </a:ext>
          </a:extLst>
        </xdr:cNvPr>
        <xdr:cNvSpPr txBox="1">
          <a:spLocks noChangeArrowheads="1"/>
        </xdr:cNvSpPr>
      </xdr:nvSpPr>
      <xdr:spPr bwMode="auto">
        <a:xfrm>
          <a:off x="13754100" y="2838450"/>
          <a:ext cx="104775" cy="114300"/>
        </a:xfrm>
        <a:prstGeom prst="rect">
          <a:avLst/>
        </a:prstGeom>
        <a:noFill/>
        <a:ln w="9525">
          <a:noFill/>
          <a:miter lim="800000"/>
          <a:headEnd/>
          <a:tailEnd/>
        </a:ln>
      </xdr:spPr>
    </xdr:sp>
    <xdr:clientData/>
  </xdr:twoCellAnchor>
  <xdr:twoCellAnchor>
    <xdr:from>
      <xdr:col>3</xdr:col>
      <xdr:colOff>704850</xdr:colOff>
      <xdr:row>1296</xdr:row>
      <xdr:rowOff>0</xdr:rowOff>
    </xdr:from>
    <xdr:to>
      <xdr:col>4</xdr:col>
      <xdr:colOff>190500</xdr:colOff>
      <xdr:row>1296</xdr:row>
      <xdr:rowOff>0</xdr:rowOff>
    </xdr:to>
    <xdr:sp macro="" textlink="">
      <xdr:nvSpPr>
        <xdr:cNvPr id="1596" name="AutoShape 6">
          <a:extLst>
            <a:ext uri="{FF2B5EF4-FFF2-40B4-BE49-F238E27FC236}">
              <a16:creationId xmlns="" xmlns:a16="http://schemas.microsoft.com/office/drawing/2014/main" id="{00000000-0008-0000-0000-000002000000}"/>
            </a:ext>
          </a:extLst>
        </xdr:cNvPr>
        <xdr:cNvSpPr>
          <a:spLocks/>
        </xdr:cNvSpPr>
      </xdr:nvSpPr>
      <xdr:spPr bwMode="auto">
        <a:xfrm>
          <a:off x="4791075" y="53301900"/>
          <a:ext cx="1905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21</xdr:col>
      <xdr:colOff>0</xdr:colOff>
      <xdr:row>1135</xdr:row>
      <xdr:rowOff>0</xdr:rowOff>
    </xdr:from>
    <xdr:to>
      <xdr:col>21</xdr:col>
      <xdr:colOff>104775</xdr:colOff>
      <xdr:row>1135</xdr:row>
      <xdr:rowOff>114300</xdr:rowOff>
    </xdr:to>
    <xdr:sp macro="" textlink="">
      <xdr:nvSpPr>
        <xdr:cNvPr id="1597" name="Text Box 8">
          <a:extLst>
            <a:ext uri="{FF2B5EF4-FFF2-40B4-BE49-F238E27FC236}">
              <a16:creationId xmlns="" xmlns:a16="http://schemas.microsoft.com/office/drawing/2014/main" id="{00000000-0008-0000-0000-000003000000}"/>
            </a:ext>
          </a:extLst>
        </xdr:cNvPr>
        <xdr:cNvSpPr txBox="1">
          <a:spLocks noChangeArrowheads="1"/>
        </xdr:cNvSpPr>
      </xdr:nvSpPr>
      <xdr:spPr bwMode="auto">
        <a:xfrm>
          <a:off x="15582900" y="13611225"/>
          <a:ext cx="104775" cy="114300"/>
        </a:xfrm>
        <a:prstGeom prst="rect">
          <a:avLst/>
        </a:prstGeom>
        <a:noFill/>
        <a:ln w="9525">
          <a:noFill/>
          <a:miter lim="800000"/>
          <a:headEnd/>
          <a:tailEnd/>
        </a:ln>
      </xdr:spPr>
    </xdr:sp>
    <xdr:clientData/>
  </xdr:twoCellAnchor>
  <xdr:twoCellAnchor editAs="oneCell">
    <xdr:from>
      <xdr:col>21</xdr:col>
      <xdr:colOff>0</xdr:colOff>
      <xdr:row>1135</xdr:row>
      <xdr:rowOff>0</xdr:rowOff>
    </xdr:from>
    <xdr:to>
      <xdr:col>21</xdr:col>
      <xdr:colOff>104775</xdr:colOff>
      <xdr:row>1135</xdr:row>
      <xdr:rowOff>114300</xdr:rowOff>
    </xdr:to>
    <xdr:sp macro="" textlink="">
      <xdr:nvSpPr>
        <xdr:cNvPr id="1598" name="Text Box 20">
          <a:extLst>
            <a:ext uri="{FF2B5EF4-FFF2-40B4-BE49-F238E27FC236}">
              <a16:creationId xmlns="" xmlns:a16="http://schemas.microsoft.com/office/drawing/2014/main" id="{00000000-0008-0000-0000-000004000000}"/>
            </a:ext>
          </a:extLst>
        </xdr:cNvPr>
        <xdr:cNvSpPr txBox="1">
          <a:spLocks noChangeArrowheads="1"/>
        </xdr:cNvSpPr>
      </xdr:nvSpPr>
      <xdr:spPr bwMode="auto">
        <a:xfrm>
          <a:off x="15582900" y="13611225"/>
          <a:ext cx="104775" cy="114300"/>
        </a:xfrm>
        <a:prstGeom prst="rect">
          <a:avLst/>
        </a:prstGeom>
        <a:noFill/>
        <a:ln w="9525">
          <a:noFill/>
          <a:miter lim="800000"/>
          <a:headEnd/>
          <a:tailEnd/>
        </a:ln>
      </xdr:spPr>
    </xdr:sp>
    <xdr:clientData/>
  </xdr:twoCellAnchor>
  <xdr:twoCellAnchor editAs="oneCell">
    <xdr:from>
      <xdr:col>21</xdr:col>
      <xdr:colOff>0</xdr:colOff>
      <xdr:row>1135</xdr:row>
      <xdr:rowOff>0</xdr:rowOff>
    </xdr:from>
    <xdr:to>
      <xdr:col>21</xdr:col>
      <xdr:colOff>104775</xdr:colOff>
      <xdr:row>1135</xdr:row>
      <xdr:rowOff>114300</xdr:rowOff>
    </xdr:to>
    <xdr:sp macro="" textlink="">
      <xdr:nvSpPr>
        <xdr:cNvPr id="1599" name="Text Box 8">
          <a:extLst>
            <a:ext uri="{FF2B5EF4-FFF2-40B4-BE49-F238E27FC236}">
              <a16:creationId xmlns="" xmlns:a16="http://schemas.microsoft.com/office/drawing/2014/main" id="{00000000-0008-0000-0000-000005000000}"/>
            </a:ext>
          </a:extLst>
        </xdr:cNvPr>
        <xdr:cNvSpPr txBox="1">
          <a:spLocks noChangeArrowheads="1"/>
        </xdr:cNvSpPr>
      </xdr:nvSpPr>
      <xdr:spPr bwMode="auto">
        <a:xfrm>
          <a:off x="15582900" y="13611225"/>
          <a:ext cx="104775" cy="114300"/>
        </a:xfrm>
        <a:prstGeom prst="rect">
          <a:avLst/>
        </a:prstGeom>
        <a:noFill/>
        <a:ln w="9525">
          <a:noFill/>
          <a:miter lim="800000"/>
          <a:headEnd/>
          <a:tailEnd/>
        </a:ln>
      </xdr:spPr>
    </xdr:sp>
    <xdr:clientData/>
  </xdr:twoCellAnchor>
  <xdr:twoCellAnchor editAs="oneCell">
    <xdr:from>
      <xdr:col>21</xdr:col>
      <xdr:colOff>0</xdr:colOff>
      <xdr:row>1135</xdr:row>
      <xdr:rowOff>0</xdr:rowOff>
    </xdr:from>
    <xdr:to>
      <xdr:col>21</xdr:col>
      <xdr:colOff>104775</xdr:colOff>
      <xdr:row>1135</xdr:row>
      <xdr:rowOff>114300</xdr:rowOff>
    </xdr:to>
    <xdr:sp macro="" textlink="">
      <xdr:nvSpPr>
        <xdr:cNvPr id="1600" name="Text Box 20">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5582900" y="13611225"/>
          <a:ext cx="104775" cy="114300"/>
        </a:xfrm>
        <a:prstGeom prst="rect">
          <a:avLst/>
        </a:prstGeom>
        <a:noFill/>
        <a:ln w="9525">
          <a:noFill/>
          <a:miter lim="800000"/>
          <a:headEnd/>
          <a:tailEnd/>
        </a:ln>
      </xdr:spPr>
    </xdr:sp>
    <xdr:clientData/>
  </xdr:twoCellAnchor>
  <xdr:twoCellAnchor>
    <xdr:from>
      <xdr:col>14</xdr:col>
      <xdr:colOff>704850</xdr:colOff>
      <xdr:row>1296</xdr:row>
      <xdr:rowOff>0</xdr:rowOff>
    </xdr:from>
    <xdr:to>
      <xdr:col>15</xdr:col>
      <xdr:colOff>190500</xdr:colOff>
      <xdr:row>1296</xdr:row>
      <xdr:rowOff>0</xdr:rowOff>
    </xdr:to>
    <xdr:sp macro="" textlink="">
      <xdr:nvSpPr>
        <xdr:cNvPr id="1601" name="AutoShape 6">
          <a:extLst>
            <a:ext uri="{FF2B5EF4-FFF2-40B4-BE49-F238E27FC236}">
              <a16:creationId xmlns="" xmlns:a16="http://schemas.microsoft.com/office/drawing/2014/main" id="{00000000-0008-0000-0000-000007000000}"/>
            </a:ext>
          </a:extLst>
        </xdr:cNvPr>
        <xdr:cNvSpPr>
          <a:spLocks/>
        </xdr:cNvSpPr>
      </xdr:nvSpPr>
      <xdr:spPr bwMode="auto">
        <a:xfrm>
          <a:off x="11144250" y="53301900"/>
          <a:ext cx="419100" cy="0"/>
        </a:xfrm>
        <a:prstGeom prst="rightBrace">
          <a:avLst>
            <a:gd name="adj1" fmla="val -2147483648"/>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681"/>
  <sheetViews>
    <sheetView tabSelected="1" zoomScale="95" zoomScaleNormal="95" zoomScalePageLayoutView="98" workbookViewId="0">
      <selection activeCell="A1681" sqref="A1681:E1681"/>
    </sheetView>
  </sheetViews>
  <sheetFormatPr defaultRowHeight="15" x14ac:dyDescent="0.25"/>
  <cols>
    <col min="1" max="1" width="7" style="214" customWidth="1"/>
    <col min="2" max="2" width="14.140625" style="214" customWidth="1"/>
    <col min="3" max="3" width="32" style="423" customWidth="1"/>
    <col min="4" max="4" width="7.85546875" style="214" customWidth="1"/>
    <col min="5" max="5" width="12.7109375" style="214" customWidth="1"/>
    <col min="6" max="6" width="8.140625" style="214" customWidth="1"/>
    <col min="7" max="7" width="13.28515625" style="214" customWidth="1"/>
    <col min="8" max="8" width="6.42578125" style="214" customWidth="1"/>
    <col min="9" max="9" width="10.5703125" style="214" customWidth="1"/>
    <col min="10" max="10" width="6.7109375" style="214" customWidth="1"/>
    <col min="11" max="11" width="9.7109375" style="214" customWidth="1"/>
    <col min="12" max="12" width="6.28515625" style="214" customWidth="1"/>
    <col min="13" max="13" width="12.85546875" style="214" customWidth="1"/>
    <col min="14" max="14" width="5.5703125" style="214" customWidth="1"/>
    <col min="15" max="15" width="11.5703125" style="214" customWidth="1"/>
    <col min="16" max="16" width="13.42578125" style="214" customWidth="1"/>
    <col min="17" max="16384" width="9.140625" style="214"/>
  </cols>
  <sheetData>
    <row r="1" spans="1:16" x14ac:dyDescent="0.25">
      <c r="A1" s="212"/>
      <c r="B1" s="212"/>
      <c r="C1" s="213"/>
      <c r="D1" s="212"/>
      <c r="E1" s="212"/>
      <c r="F1" s="497" t="s">
        <v>446</v>
      </c>
      <c r="G1" s="498"/>
      <c r="H1" s="498"/>
      <c r="I1" s="498"/>
      <c r="J1" s="212"/>
      <c r="K1" s="212"/>
      <c r="L1" s="212"/>
      <c r="M1" s="212"/>
      <c r="N1" s="212"/>
      <c r="O1" s="212"/>
    </row>
    <row r="2" spans="1:16" x14ac:dyDescent="0.25">
      <c r="A2" s="496"/>
      <c r="B2" s="496"/>
      <c r="C2" s="496"/>
      <c r="D2" s="496"/>
      <c r="E2" s="496"/>
      <c r="F2" s="496"/>
      <c r="G2" s="496"/>
      <c r="H2" s="496"/>
      <c r="I2" s="496"/>
      <c r="J2" s="496"/>
      <c r="K2" s="496"/>
      <c r="L2" s="496"/>
      <c r="M2" s="496"/>
      <c r="N2" s="496"/>
      <c r="O2" s="496"/>
    </row>
    <row r="3" spans="1:16" x14ac:dyDescent="0.25">
      <c r="A3" s="496" t="s">
        <v>0</v>
      </c>
      <c r="B3" s="496"/>
      <c r="C3" s="496"/>
      <c r="D3" s="496"/>
      <c r="E3" s="496"/>
      <c r="F3" s="496"/>
      <c r="G3" s="496"/>
      <c r="H3" s="496"/>
      <c r="I3" s="496"/>
      <c r="J3" s="496"/>
      <c r="K3" s="496"/>
      <c r="L3" s="496"/>
      <c r="M3" s="496"/>
      <c r="N3" s="496"/>
      <c r="O3" s="496"/>
    </row>
    <row r="4" spans="1:16" x14ac:dyDescent="0.25">
      <c r="A4" s="496" t="s">
        <v>537</v>
      </c>
      <c r="B4" s="496"/>
      <c r="C4" s="496"/>
      <c r="D4" s="496"/>
      <c r="E4" s="496"/>
      <c r="F4" s="496"/>
      <c r="G4" s="496"/>
      <c r="H4" s="496"/>
      <c r="I4" s="496"/>
      <c r="J4" s="496"/>
      <c r="K4" s="496"/>
      <c r="L4" s="496"/>
      <c r="M4" s="496"/>
      <c r="N4" s="496"/>
      <c r="O4" s="496"/>
    </row>
    <row r="5" spans="1:16" x14ac:dyDescent="0.25">
      <c r="A5" s="496" t="s">
        <v>536</v>
      </c>
      <c r="B5" s="496"/>
      <c r="C5" s="496"/>
      <c r="D5" s="496"/>
      <c r="E5" s="496"/>
      <c r="F5" s="496"/>
      <c r="G5" s="215"/>
      <c r="H5" s="215"/>
      <c r="I5" s="215"/>
      <c r="J5" s="215"/>
      <c r="K5" s="215"/>
      <c r="L5" s="215"/>
      <c r="M5" s="215"/>
      <c r="N5" s="215"/>
      <c r="O5" s="215"/>
    </row>
    <row r="6" spans="1:16" x14ac:dyDescent="0.25">
      <c r="A6" s="496" t="s">
        <v>548</v>
      </c>
      <c r="B6" s="496"/>
      <c r="C6" s="496"/>
      <c r="D6" s="496"/>
      <c r="E6" s="496"/>
      <c r="F6" s="496"/>
      <c r="G6" s="496"/>
      <c r="H6" s="496"/>
      <c r="I6" s="496"/>
      <c r="J6" s="496"/>
      <c r="K6" s="496"/>
      <c r="L6" s="496"/>
      <c r="M6" s="496"/>
      <c r="N6" s="496"/>
      <c r="O6" s="496"/>
    </row>
    <row r="7" spans="1:16" x14ac:dyDescent="0.25">
      <c r="A7" s="484" t="s">
        <v>464</v>
      </c>
      <c r="B7" s="484" t="s">
        <v>1</v>
      </c>
      <c r="C7" s="484" t="s">
        <v>2</v>
      </c>
      <c r="D7" s="484" t="s">
        <v>3</v>
      </c>
      <c r="E7" s="484" t="s">
        <v>4</v>
      </c>
      <c r="F7" s="484" t="s">
        <v>5</v>
      </c>
      <c r="G7" s="484"/>
      <c r="H7" s="484" t="s">
        <v>6</v>
      </c>
      <c r="I7" s="484"/>
      <c r="J7" s="484" t="s">
        <v>7</v>
      </c>
      <c r="K7" s="484"/>
      <c r="L7" s="484" t="s">
        <v>8</v>
      </c>
      <c r="M7" s="484"/>
      <c r="N7" s="484" t="s">
        <v>9</v>
      </c>
      <c r="O7" s="484"/>
      <c r="P7" s="486" t="s">
        <v>471</v>
      </c>
    </row>
    <row r="8" spans="1:16" ht="45" x14ac:dyDescent="0.25">
      <c r="A8" s="484"/>
      <c r="B8" s="484"/>
      <c r="C8" s="484"/>
      <c r="D8" s="484"/>
      <c r="E8" s="484"/>
      <c r="F8" s="216" t="s">
        <v>10</v>
      </c>
      <c r="G8" s="216" t="s">
        <v>11</v>
      </c>
      <c r="H8" s="216" t="s">
        <v>10</v>
      </c>
      <c r="I8" s="216" t="s">
        <v>11</v>
      </c>
      <c r="J8" s="216" t="s">
        <v>10</v>
      </c>
      <c r="K8" s="216" t="s">
        <v>11</v>
      </c>
      <c r="L8" s="216" t="s">
        <v>10</v>
      </c>
      <c r="M8" s="216" t="s">
        <v>11</v>
      </c>
      <c r="N8" s="216" t="s">
        <v>10</v>
      </c>
      <c r="O8" s="216" t="s">
        <v>11</v>
      </c>
      <c r="P8" s="486"/>
    </row>
    <row r="9" spans="1:16" ht="15" customHeight="1" x14ac:dyDescent="0.25">
      <c r="A9" s="217" t="s">
        <v>461</v>
      </c>
      <c r="B9" s="487" t="s">
        <v>544</v>
      </c>
      <c r="C9" s="488"/>
      <c r="D9" s="489"/>
      <c r="E9" s="216"/>
      <c r="F9" s="216"/>
      <c r="G9" s="216"/>
      <c r="H9" s="216"/>
      <c r="I9" s="216"/>
      <c r="J9" s="216"/>
      <c r="K9" s="216"/>
      <c r="L9" s="216"/>
      <c r="M9" s="216"/>
      <c r="N9" s="216"/>
      <c r="O9" s="216"/>
      <c r="P9" s="101"/>
    </row>
    <row r="10" spans="1:16" ht="28.5" customHeight="1" x14ac:dyDescent="0.25">
      <c r="A10" s="95">
        <v>1</v>
      </c>
      <c r="B10" s="101" t="s">
        <v>12</v>
      </c>
      <c r="C10" s="97" t="s">
        <v>13</v>
      </c>
      <c r="D10" s="95" t="s">
        <v>14</v>
      </c>
      <c r="E10" s="99">
        <v>286.73860999999999</v>
      </c>
      <c r="F10" s="99">
        <v>650</v>
      </c>
      <c r="G10" s="104">
        <f t="shared" ref="G10:G64" si="0">E10*F10</f>
        <v>186380.09649999999</v>
      </c>
      <c r="H10" s="104"/>
      <c r="I10" s="104"/>
      <c r="J10" s="104"/>
      <c r="K10" s="104"/>
      <c r="L10" s="104"/>
      <c r="M10" s="104"/>
      <c r="N10" s="104"/>
      <c r="O10" s="104"/>
      <c r="P10" s="218">
        <f>G10+I10+K10+M10+O10</f>
        <v>186380.09649999999</v>
      </c>
    </row>
    <row r="11" spans="1:16" x14ac:dyDescent="0.25">
      <c r="A11" s="95">
        <v>2</v>
      </c>
      <c r="B11" s="101" t="s">
        <v>15</v>
      </c>
      <c r="C11" s="97" t="s">
        <v>16</v>
      </c>
      <c r="D11" s="95" t="s">
        <v>17</v>
      </c>
      <c r="E11" s="99">
        <v>996.44</v>
      </c>
      <c r="F11" s="99">
        <v>67</v>
      </c>
      <c r="G11" s="104">
        <f t="shared" si="0"/>
        <v>66761.48000000001</v>
      </c>
      <c r="H11" s="104"/>
      <c r="I11" s="104"/>
      <c r="J11" s="104"/>
      <c r="K11" s="104"/>
      <c r="L11" s="104"/>
      <c r="M11" s="104"/>
      <c r="N11" s="104"/>
      <c r="O11" s="104"/>
      <c r="P11" s="218">
        <f t="shared" ref="P11:P66" si="1">G11+I11+K11+M11+O11</f>
        <v>66761.48000000001</v>
      </c>
    </row>
    <row r="12" spans="1:16" x14ac:dyDescent="0.25">
      <c r="A12" s="95">
        <v>3</v>
      </c>
      <c r="B12" s="101" t="s">
        <v>18</v>
      </c>
      <c r="C12" s="97" t="s">
        <v>19</v>
      </c>
      <c r="D12" s="95" t="s">
        <v>17</v>
      </c>
      <c r="E12" s="99">
        <v>461.05</v>
      </c>
      <c r="F12" s="99">
        <v>0</v>
      </c>
      <c r="G12" s="104">
        <f t="shared" si="0"/>
        <v>0</v>
      </c>
      <c r="H12" s="104"/>
      <c r="I12" s="104"/>
      <c r="J12" s="104"/>
      <c r="K12" s="104"/>
      <c r="L12" s="104"/>
      <c r="M12" s="104"/>
      <c r="N12" s="104"/>
      <c r="O12" s="104"/>
      <c r="P12" s="218">
        <f t="shared" si="1"/>
        <v>0</v>
      </c>
    </row>
    <row r="13" spans="1:16" x14ac:dyDescent="0.25">
      <c r="A13" s="95">
        <v>4</v>
      </c>
      <c r="B13" s="101" t="s">
        <v>20</v>
      </c>
      <c r="C13" s="97" t="s">
        <v>21</v>
      </c>
      <c r="D13" s="95" t="s">
        <v>17</v>
      </c>
      <c r="E13" s="99">
        <v>517.14</v>
      </c>
      <c r="F13" s="99">
        <v>18</v>
      </c>
      <c r="G13" s="104">
        <f t="shared" si="0"/>
        <v>9308.52</v>
      </c>
      <c r="H13" s="104"/>
      <c r="I13" s="104"/>
      <c r="J13" s="104"/>
      <c r="K13" s="104"/>
      <c r="L13" s="104"/>
      <c r="M13" s="104"/>
      <c r="N13" s="104"/>
      <c r="O13" s="104"/>
      <c r="P13" s="218">
        <f t="shared" si="1"/>
        <v>9308.52</v>
      </c>
    </row>
    <row r="14" spans="1:16" ht="30" x14ac:dyDescent="0.25">
      <c r="A14" s="95">
        <v>5</v>
      </c>
      <c r="B14" s="101" t="s">
        <v>22</v>
      </c>
      <c r="C14" s="97" t="s">
        <v>23</v>
      </c>
      <c r="D14" s="95" t="s">
        <v>17</v>
      </c>
      <c r="E14" s="99">
        <v>959.82</v>
      </c>
      <c r="F14" s="99">
        <v>16</v>
      </c>
      <c r="G14" s="104">
        <f t="shared" si="0"/>
        <v>15357.12</v>
      </c>
      <c r="H14" s="104"/>
      <c r="I14" s="104"/>
      <c r="J14" s="104"/>
      <c r="K14" s="104"/>
      <c r="L14" s="104"/>
      <c r="M14" s="104"/>
      <c r="N14" s="104"/>
      <c r="O14" s="104"/>
      <c r="P14" s="218">
        <f t="shared" si="1"/>
        <v>15357.12</v>
      </c>
    </row>
    <row r="15" spans="1:16" x14ac:dyDescent="0.25">
      <c r="A15" s="95">
        <v>6</v>
      </c>
      <c r="B15" s="101" t="s">
        <v>20</v>
      </c>
      <c r="C15" s="97" t="s">
        <v>24</v>
      </c>
      <c r="D15" s="95" t="s">
        <v>17</v>
      </c>
      <c r="E15" s="99">
        <v>863.85</v>
      </c>
      <c r="F15" s="99">
        <v>1792</v>
      </c>
      <c r="G15" s="104">
        <f t="shared" si="0"/>
        <v>1548019.2</v>
      </c>
      <c r="H15" s="104"/>
      <c r="I15" s="104"/>
      <c r="J15" s="104"/>
      <c r="K15" s="104"/>
      <c r="L15" s="104"/>
      <c r="M15" s="104"/>
      <c r="N15" s="104"/>
      <c r="O15" s="104"/>
      <c r="P15" s="218">
        <f t="shared" si="1"/>
        <v>1548019.2</v>
      </c>
    </row>
    <row r="16" spans="1:16" ht="30" x14ac:dyDescent="0.25">
      <c r="A16" s="95">
        <v>7</v>
      </c>
      <c r="B16" s="101" t="s">
        <v>25</v>
      </c>
      <c r="C16" s="97" t="s">
        <v>26</v>
      </c>
      <c r="D16" s="95" t="s">
        <v>14</v>
      </c>
      <c r="E16" s="99">
        <v>56589</v>
      </c>
      <c r="F16" s="99">
        <v>9.1199999999999996E-3</v>
      </c>
      <c r="G16" s="104">
        <f t="shared" si="0"/>
        <v>516.09168</v>
      </c>
      <c r="H16" s="104"/>
      <c r="I16" s="104"/>
      <c r="J16" s="104"/>
      <c r="K16" s="104"/>
      <c r="L16" s="104"/>
      <c r="M16" s="104"/>
      <c r="N16" s="104"/>
      <c r="O16" s="104"/>
      <c r="P16" s="218">
        <f t="shared" si="1"/>
        <v>516.09168</v>
      </c>
    </row>
    <row r="17" spans="1:16" x14ac:dyDescent="0.25">
      <c r="A17" s="95">
        <v>8</v>
      </c>
      <c r="B17" s="101" t="s">
        <v>27</v>
      </c>
      <c r="C17" s="97" t="s">
        <v>28</v>
      </c>
      <c r="D17" s="95" t="s">
        <v>29</v>
      </c>
      <c r="E17" s="99">
        <v>266298</v>
      </c>
      <c r="F17" s="99">
        <v>0.1</v>
      </c>
      <c r="G17" s="104">
        <f t="shared" si="0"/>
        <v>26629.800000000003</v>
      </c>
      <c r="H17" s="104"/>
      <c r="I17" s="104"/>
      <c r="J17" s="104"/>
      <c r="K17" s="104"/>
      <c r="L17" s="104"/>
      <c r="M17" s="104"/>
      <c r="N17" s="104"/>
      <c r="O17" s="104"/>
      <c r="P17" s="218">
        <f t="shared" si="1"/>
        <v>26629.800000000003</v>
      </c>
    </row>
    <row r="18" spans="1:16" x14ac:dyDescent="0.25">
      <c r="A18" s="95">
        <v>9</v>
      </c>
      <c r="B18" s="101" t="s">
        <v>30</v>
      </c>
      <c r="C18" s="97" t="s">
        <v>31</v>
      </c>
      <c r="D18" s="95" t="s">
        <v>32</v>
      </c>
      <c r="E18" s="99">
        <v>11318</v>
      </c>
      <c r="F18" s="99">
        <v>3</v>
      </c>
      <c r="G18" s="104">
        <f t="shared" si="0"/>
        <v>33954</v>
      </c>
      <c r="H18" s="104"/>
      <c r="I18" s="104"/>
      <c r="J18" s="104"/>
      <c r="K18" s="104"/>
      <c r="L18" s="104"/>
      <c r="M18" s="104"/>
      <c r="N18" s="104"/>
      <c r="O18" s="104"/>
      <c r="P18" s="218">
        <f t="shared" si="1"/>
        <v>33954</v>
      </c>
    </row>
    <row r="19" spans="1:16" x14ac:dyDescent="0.25">
      <c r="A19" s="95">
        <v>10</v>
      </c>
      <c r="B19" s="101" t="s">
        <v>33</v>
      </c>
      <c r="C19" s="97" t="s">
        <v>34</v>
      </c>
      <c r="D19" s="95" t="s">
        <v>32</v>
      </c>
      <c r="E19" s="99">
        <v>11318</v>
      </c>
      <c r="F19" s="99">
        <v>3</v>
      </c>
      <c r="G19" s="104">
        <f t="shared" si="0"/>
        <v>33954</v>
      </c>
      <c r="H19" s="104"/>
      <c r="I19" s="104"/>
      <c r="J19" s="104"/>
      <c r="K19" s="104"/>
      <c r="L19" s="104"/>
      <c r="M19" s="104"/>
      <c r="N19" s="104"/>
      <c r="O19" s="104"/>
      <c r="P19" s="218">
        <f t="shared" si="1"/>
        <v>33954</v>
      </c>
    </row>
    <row r="20" spans="1:16" ht="30" x14ac:dyDescent="0.25">
      <c r="A20" s="95">
        <v>11</v>
      </c>
      <c r="B20" s="101" t="s">
        <v>35</v>
      </c>
      <c r="C20" s="97" t="s">
        <v>36</v>
      </c>
      <c r="D20" s="95" t="s">
        <v>32</v>
      </c>
      <c r="E20" s="99">
        <v>19972</v>
      </c>
      <c r="F20" s="99">
        <v>1</v>
      </c>
      <c r="G20" s="104">
        <f t="shared" si="0"/>
        <v>19972</v>
      </c>
      <c r="H20" s="104"/>
      <c r="I20" s="104"/>
      <c r="J20" s="104"/>
      <c r="K20" s="104"/>
      <c r="L20" s="104"/>
      <c r="M20" s="104"/>
      <c r="N20" s="104"/>
      <c r="O20" s="104"/>
      <c r="P20" s="218">
        <f t="shared" si="1"/>
        <v>19972</v>
      </c>
    </row>
    <row r="21" spans="1:16" ht="30" x14ac:dyDescent="0.25">
      <c r="A21" s="95">
        <v>12</v>
      </c>
      <c r="B21" s="101" t="s">
        <v>37</v>
      </c>
      <c r="C21" s="97" t="s">
        <v>38</v>
      </c>
      <c r="D21" s="95" t="s">
        <v>32</v>
      </c>
      <c r="E21" s="99">
        <v>11983</v>
      </c>
      <c r="F21" s="99">
        <v>1</v>
      </c>
      <c r="G21" s="104">
        <f t="shared" si="0"/>
        <v>11983</v>
      </c>
      <c r="H21" s="104"/>
      <c r="I21" s="104"/>
      <c r="J21" s="104"/>
      <c r="K21" s="104"/>
      <c r="L21" s="104"/>
      <c r="M21" s="104"/>
      <c r="N21" s="104"/>
      <c r="O21" s="104"/>
      <c r="P21" s="218">
        <f t="shared" si="1"/>
        <v>11983</v>
      </c>
    </row>
    <row r="22" spans="1:16" ht="30" x14ac:dyDescent="0.25">
      <c r="A22" s="95">
        <v>13</v>
      </c>
      <c r="B22" s="101" t="s">
        <v>39</v>
      </c>
      <c r="C22" s="97" t="s">
        <v>40</v>
      </c>
      <c r="D22" s="95" t="s">
        <v>41</v>
      </c>
      <c r="E22" s="99">
        <v>33287</v>
      </c>
      <c r="F22" s="99">
        <v>1</v>
      </c>
      <c r="G22" s="104">
        <f t="shared" si="0"/>
        <v>33287</v>
      </c>
      <c r="H22" s="104"/>
      <c r="I22" s="104"/>
      <c r="J22" s="104"/>
      <c r="K22" s="104"/>
      <c r="L22" s="104"/>
      <c r="M22" s="104"/>
      <c r="N22" s="104"/>
      <c r="O22" s="104"/>
      <c r="P22" s="218">
        <f t="shared" si="1"/>
        <v>33287</v>
      </c>
    </row>
    <row r="23" spans="1:16" ht="30" x14ac:dyDescent="0.25">
      <c r="A23" s="95">
        <v>14</v>
      </c>
      <c r="B23" s="101" t="s">
        <v>42</v>
      </c>
      <c r="C23" s="97" t="s">
        <v>43</v>
      </c>
      <c r="D23" s="95" t="s">
        <v>41</v>
      </c>
      <c r="E23" s="99">
        <v>33287</v>
      </c>
      <c r="F23" s="99">
        <v>1</v>
      </c>
      <c r="G23" s="104">
        <f t="shared" si="0"/>
        <v>33287</v>
      </c>
      <c r="H23" s="104"/>
      <c r="I23" s="104"/>
      <c r="J23" s="104"/>
      <c r="K23" s="104"/>
      <c r="L23" s="104"/>
      <c r="M23" s="104"/>
      <c r="N23" s="104"/>
      <c r="O23" s="104"/>
      <c r="P23" s="218">
        <f t="shared" si="1"/>
        <v>33287</v>
      </c>
    </row>
    <row r="24" spans="1:16" ht="30" x14ac:dyDescent="0.25">
      <c r="A24" s="95">
        <v>15</v>
      </c>
      <c r="B24" s="101" t="s">
        <v>44</v>
      </c>
      <c r="C24" s="97" t="s">
        <v>45</v>
      </c>
      <c r="D24" s="95" t="s">
        <v>14</v>
      </c>
      <c r="E24" s="99">
        <v>310.29500000000002</v>
      </c>
      <c r="F24" s="99">
        <v>400</v>
      </c>
      <c r="G24" s="104">
        <f t="shared" si="0"/>
        <v>124118</v>
      </c>
      <c r="H24" s="104"/>
      <c r="I24" s="104"/>
      <c r="J24" s="104"/>
      <c r="K24" s="104"/>
      <c r="L24" s="104"/>
      <c r="M24" s="104"/>
      <c r="N24" s="104"/>
      <c r="O24" s="104"/>
      <c r="P24" s="218">
        <f t="shared" si="1"/>
        <v>124118</v>
      </c>
    </row>
    <row r="25" spans="1:16" x14ac:dyDescent="0.25">
      <c r="A25" s="95">
        <v>16</v>
      </c>
      <c r="B25" s="101" t="s">
        <v>46</v>
      </c>
      <c r="C25" s="97" t="s">
        <v>47</v>
      </c>
      <c r="D25" s="95" t="s">
        <v>32</v>
      </c>
      <c r="E25" s="99">
        <v>1385.45</v>
      </c>
      <c r="F25" s="99">
        <v>4</v>
      </c>
      <c r="G25" s="104">
        <f t="shared" si="0"/>
        <v>5541.8</v>
      </c>
      <c r="H25" s="104"/>
      <c r="I25" s="104"/>
      <c r="J25" s="104"/>
      <c r="K25" s="104"/>
      <c r="L25" s="104"/>
      <c r="M25" s="104"/>
      <c r="N25" s="104"/>
      <c r="O25" s="104"/>
      <c r="P25" s="218">
        <f t="shared" si="1"/>
        <v>5541.8</v>
      </c>
    </row>
    <row r="26" spans="1:16" x14ac:dyDescent="0.25">
      <c r="A26" s="95">
        <v>17</v>
      </c>
      <c r="B26" s="101" t="s">
        <v>46</v>
      </c>
      <c r="C26" s="97" t="s">
        <v>48</v>
      </c>
      <c r="D26" s="95" t="s">
        <v>32</v>
      </c>
      <c r="E26" s="99">
        <v>1385.45</v>
      </c>
      <c r="F26" s="99">
        <v>4</v>
      </c>
      <c r="G26" s="104">
        <f t="shared" si="0"/>
        <v>5541.8</v>
      </c>
      <c r="H26" s="104"/>
      <c r="I26" s="104"/>
      <c r="J26" s="104"/>
      <c r="K26" s="104"/>
      <c r="L26" s="104"/>
      <c r="M26" s="104"/>
      <c r="N26" s="104"/>
      <c r="O26" s="104"/>
      <c r="P26" s="218">
        <f t="shared" si="1"/>
        <v>5541.8</v>
      </c>
    </row>
    <row r="27" spans="1:16" x14ac:dyDescent="0.25">
      <c r="A27" s="95">
        <v>18</v>
      </c>
      <c r="B27" s="101" t="s">
        <v>46</v>
      </c>
      <c r="C27" s="97" t="s">
        <v>49</v>
      </c>
      <c r="D27" s="95" t="s">
        <v>32</v>
      </c>
      <c r="E27" s="99">
        <v>1385.45</v>
      </c>
      <c r="F27" s="99">
        <v>4</v>
      </c>
      <c r="G27" s="104">
        <f t="shared" si="0"/>
        <v>5541.8</v>
      </c>
      <c r="H27" s="104"/>
      <c r="I27" s="104"/>
      <c r="J27" s="104"/>
      <c r="K27" s="104"/>
      <c r="L27" s="104"/>
      <c r="M27" s="104"/>
      <c r="N27" s="104"/>
      <c r="O27" s="104"/>
      <c r="P27" s="218">
        <f t="shared" si="1"/>
        <v>5541.8</v>
      </c>
    </row>
    <row r="28" spans="1:16" x14ac:dyDescent="0.25">
      <c r="A28" s="95">
        <v>19</v>
      </c>
      <c r="B28" s="101" t="s">
        <v>46</v>
      </c>
      <c r="C28" s="97" t="s">
        <v>50</v>
      </c>
      <c r="D28" s="95" t="s">
        <v>32</v>
      </c>
      <c r="E28" s="99">
        <v>1385.45</v>
      </c>
      <c r="F28" s="99">
        <v>4</v>
      </c>
      <c r="G28" s="104">
        <f t="shared" si="0"/>
        <v>5541.8</v>
      </c>
      <c r="H28" s="104"/>
      <c r="I28" s="104"/>
      <c r="J28" s="104"/>
      <c r="K28" s="104"/>
      <c r="L28" s="104"/>
      <c r="M28" s="104"/>
      <c r="N28" s="104"/>
      <c r="O28" s="104"/>
      <c r="P28" s="218">
        <f t="shared" si="1"/>
        <v>5541.8</v>
      </c>
    </row>
    <row r="29" spans="1:16" x14ac:dyDescent="0.25">
      <c r="A29" s="95">
        <v>20</v>
      </c>
      <c r="B29" s="101" t="s">
        <v>51</v>
      </c>
      <c r="C29" s="97" t="s">
        <v>52</v>
      </c>
      <c r="D29" s="95" t="s">
        <v>53</v>
      </c>
      <c r="E29" s="99">
        <v>3091.5</v>
      </c>
      <c r="F29" s="99">
        <v>25</v>
      </c>
      <c r="G29" s="104">
        <f t="shared" si="0"/>
        <v>77287.5</v>
      </c>
      <c r="H29" s="104"/>
      <c r="I29" s="104"/>
      <c r="J29" s="104"/>
      <c r="K29" s="104"/>
      <c r="L29" s="104"/>
      <c r="M29" s="104"/>
      <c r="N29" s="104"/>
      <c r="O29" s="104"/>
      <c r="P29" s="218">
        <f t="shared" si="1"/>
        <v>77287.5</v>
      </c>
    </row>
    <row r="30" spans="1:16" x14ac:dyDescent="0.25">
      <c r="A30" s="95">
        <v>21</v>
      </c>
      <c r="B30" s="101" t="s">
        <v>54</v>
      </c>
      <c r="C30" s="97" t="s">
        <v>55</v>
      </c>
      <c r="D30" s="95" t="s">
        <v>32</v>
      </c>
      <c r="E30" s="99">
        <v>6183</v>
      </c>
      <c r="F30" s="99">
        <v>18</v>
      </c>
      <c r="G30" s="104">
        <f t="shared" si="0"/>
        <v>111294</v>
      </c>
      <c r="H30" s="104"/>
      <c r="I30" s="104"/>
      <c r="J30" s="104"/>
      <c r="K30" s="104"/>
      <c r="L30" s="104"/>
      <c r="M30" s="104"/>
      <c r="N30" s="104"/>
      <c r="O30" s="104"/>
      <c r="P30" s="218">
        <f t="shared" si="1"/>
        <v>111294</v>
      </c>
    </row>
    <row r="31" spans="1:16" x14ac:dyDescent="0.25">
      <c r="A31" s="95">
        <v>22</v>
      </c>
      <c r="B31" s="101" t="s">
        <v>56</v>
      </c>
      <c r="C31" s="97" t="s">
        <v>57</v>
      </c>
      <c r="D31" s="95" t="s">
        <v>58</v>
      </c>
      <c r="E31" s="99">
        <v>1470.28</v>
      </c>
      <c r="F31" s="99">
        <v>4</v>
      </c>
      <c r="G31" s="104">
        <f t="shared" si="0"/>
        <v>5881.12</v>
      </c>
      <c r="H31" s="104"/>
      <c r="I31" s="104"/>
      <c r="J31" s="104"/>
      <c r="K31" s="104"/>
      <c r="L31" s="104"/>
      <c r="M31" s="104"/>
      <c r="N31" s="104"/>
      <c r="O31" s="104"/>
      <c r="P31" s="218">
        <f t="shared" si="1"/>
        <v>5881.12</v>
      </c>
    </row>
    <row r="32" spans="1:16" x14ac:dyDescent="0.25">
      <c r="A32" s="95">
        <v>23</v>
      </c>
      <c r="B32" s="101" t="s">
        <v>46</v>
      </c>
      <c r="C32" s="97" t="s">
        <v>59</v>
      </c>
      <c r="D32" s="95" t="s">
        <v>32</v>
      </c>
      <c r="E32" s="99">
        <v>249.60000000000002</v>
      </c>
      <c r="F32" s="99">
        <v>13</v>
      </c>
      <c r="G32" s="104">
        <f t="shared" si="0"/>
        <v>3244.8</v>
      </c>
      <c r="H32" s="104"/>
      <c r="I32" s="104"/>
      <c r="J32" s="104"/>
      <c r="K32" s="104"/>
      <c r="L32" s="104"/>
      <c r="M32" s="104"/>
      <c r="N32" s="104"/>
      <c r="O32" s="104"/>
      <c r="P32" s="218">
        <f t="shared" si="1"/>
        <v>3244.8</v>
      </c>
    </row>
    <row r="33" spans="1:16" x14ac:dyDescent="0.25">
      <c r="A33" s="95">
        <v>24</v>
      </c>
      <c r="B33" s="101" t="s">
        <v>60</v>
      </c>
      <c r="C33" s="97" t="s">
        <v>61</v>
      </c>
      <c r="D33" s="95" t="s">
        <v>14</v>
      </c>
      <c r="E33" s="99">
        <v>207</v>
      </c>
      <c r="F33" s="99">
        <v>285</v>
      </c>
      <c r="G33" s="104">
        <f t="shared" si="0"/>
        <v>58995</v>
      </c>
      <c r="H33" s="104"/>
      <c r="I33" s="104"/>
      <c r="J33" s="104"/>
      <c r="K33" s="104"/>
      <c r="L33" s="104"/>
      <c r="M33" s="104"/>
      <c r="N33" s="104"/>
      <c r="O33" s="104"/>
      <c r="P33" s="218">
        <f t="shared" si="1"/>
        <v>58995</v>
      </c>
    </row>
    <row r="34" spans="1:16" ht="45" x14ac:dyDescent="0.25">
      <c r="A34" s="95">
        <v>25</v>
      </c>
      <c r="B34" s="101" t="s">
        <v>62</v>
      </c>
      <c r="C34" s="97" t="s">
        <v>63</v>
      </c>
      <c r="D34" s="95" t="s">
        <v>32</v>
      </c>
      <c r="E34" s="99">
        <v>23364</v>
      </c>
      <c r="F34" s="99">
        <v>5</v>
      </c>
      <c r="G34" s="104">
        <f t="shared" si="0"/>
        <v>116820</v>
      </c>
      <c r="H34" s="104"/>
      <c r="I34" s="104"/>
      <c r="J34" s="104"/>
      <c r="K34" s="104"/>
      <c r="L34" s="104"/>
      <c r="M34" s="104"/>
      <c r="N34" s="104"/>
      <c r="O34" s="104"/>
      <c r="P34" s="218">
        <f t="shared" si="1"/>
        <v>116820</v>
      </c>
    </row>
    <row r="35" spans="1:16" ht="45" x14ac:dyDescent="0.25">
      <c r="A35" s="95">
        <v>26</v>
      </c>
      <c r="B35" s="101" t="s">
        <v>64</v>
      </c>
      <c r="C35" s="97" t="s">
        <v>65</v>
      </c>
      <c r="D35" s="95" t="s">
        <v>32</v>
      </c>
      <c r="E35" s="99">
        <v>23364</v>
      </c>
      <c r="F35" s="99">
        <v>5</v>
      </c>
      <c r="G35" s="104">
        <f t="shared" si="0"/>
        <v>116820</v>
      </c>
      <c r="H35" s="104"/>
      <c r="I35" s="104"/>
      <c r="J35" s="104"/>
      <c r="K35" s="104"/>
      <c r="L35" s="104"/>
      <c r="M35" s="104"/>
      <c r="N35" s="104"/>
      <c r="O35" s="104"/>
      <c r="P35" s="218">
        <f t="shared" si="1"/>
        <v>116820</v>
      </c>
    </row>
    <row r="36" spans="1:16" ht="45" x14ac:dyDescent="0.25">
      <c r="A36" s="95">
        <v>27</v>
      </c>
      <c r="B36" s="101" t="s">
        <v>66</v>
      </c>
      <c r="C36" s="97" t="s">
        <v>67</v>
      </c>
      <c r="D36" s="95" t="s">
        <v>32</v>
      </c>
      <c r="E36" s="99">
        <v>1982.4</v>
      </c>
      <c r="F36" s="99">
        <v>30</v>
      </c>
      <c r="G36" s="104">
        <f t="shared" si="0"/>
        <v>59472</v>
      </c>
      <c r="H36" s="104"/>
      <c r="I36" s="104"/>
      <c r="J36" s="104"/>
      <c r="K36" s="104"/>
      <c r="L36" s="104"/>
      <c r="M36" s="104"/>
      <c r="N36" s="104"/>
      <c r="O36" s="104"/>
      <c r="P36" s="218">
        <f t="shared" si="1"/>
        <v>59472</v>
      </c>
    </row>
    <row r="37" spans="1:16" ht="45" x14ac:dyDescent="0.25">
      <c r="A37" s="95">
        <v>28</v>
      </c>
      <c r="B37" s="101" t="s">
        <v>68</v>
      </c>
      <c r="C37" s="97" t="s">
        <v>69</v>
      </c>
      <c r="D37" s="95" t="s">
        <v>32</v>
      </c>
      <c r="E37" s="99">
        <v>1866.76</v>
      </c>
      <c r="F37" s="99">
        <v>22</v>
      </c>
      <c r="G37" s="104">
        <f t="shared" si="0"/>
        <v>41068.720000000001</v>
      </c>
      <c r="H37" s="104"/>
      <c r="I37" s="104"/>
      <c r="J37" s="104"/>
      <c r="K37" s="104"/>
      <c r="L37" s="104"/>
      <c r="M37" s="104"/>
      <c r="N37" s="104"/>
      <c r="O37" s="104"/>
      <c r="P37" s="218">
        <f t="shared" si="1"/>
        <v>41068.720000000001</v>
      </c>
    </row>
    <row r="38" spans="1:16" ht="45" x14ac:dyDescent="0.25">
      <c r="A38" s="95">
        <v>29</v>
      </c>
      <c r="B38" s="101" t="s">
        <v>70</v>
      </c>
      <c r="C38" s="97" t="s">
        <v>71</v>
      </c>
      <c r="D38" s="95" t="s">
        <v>32</v>
      </c>
      <c r="E38" s="99">
        <v>1866.76</v>
      </c>
      <c r="F38" s="99">
        <v>18</v>
      </c>
      <c r="G38" s="104">
        <f t="shared" si="0"/>
        <v>33601.68</v>
      </c>
      <c r="H38" s="104"/>
      <c r="I38" s="104"/>
      <c r="J38" s="104"/>
      <c r="K38" s="104"/>
      <c r="L38" s="104"/>
      <c r="M38" s="104"/>
      <c r="N38" s="104"/>
      <c r="O38" s="104"/>
      <c r="P38" s="218">
        <f t="shared" si="1"/>
        <v>33601.68</v>
      </c>
    </row>
    <row r="39" spans="1:16" ht="45" x14ac:dyDescent="0.25">
      <c r="A39" s="95">
        <v>30</v>
      </c>
      <c r="B39" s="101"/>
      <c r="C39" s="97" t="s">
        <v>72</v>
      </c>
      <c r="D39" s="95" t="s">
        <v>32</v>
      </c>
      <c r="E39" s="99">
        <v>1746.4</v>
      </c>
      <c r="F39" s="99">
        <v>12</v>
      </c>
      <c r="G39" s="104">
        <f t="shared" si="0"/>
        <v>20956.800000000003</v>
      </c>
      <c r="H39" s="104"/>
      <c r="I39" s="104"/>
      <c r="J39" s="104"/>
      <c r="K39" s="104"/>
      <c r="L39" s="104"/>
      <c r="M39" s="104"/>
      <c r="N39" s="104"/>
      <c r="O39" s="104"/>
      <c r="P39" s="218">
        <f t="shared" si="1"/>
        <v>20956.800000000003</v>
      </c>
    </row>
    <row r="40" spans="1:16" ht="45" x14ac:dyDescent="0.25">
      <c r="A40" s="95">
        <v>31</v>
      </c>
      <c r="B40" s="101" t="s">
        <v>73</v>
      </c>
      <c r="C40" s="97" t="s">
        <v>74</v>
      </c>
      <c r="D40" s="95" t="s">
        <v>32</v>
      </c>
      <c r="E40" s="99">
        <v>1746.4</v>
      </c>
      <c r="F40" s="99">
        <v>22</v>
      </c>
      <c r="G40" s="104">
        <f t="shared" si="0"/>
        <v>38420.800000000003</v>
      </c>
      <c r="H40" s="104"/>
      <c r="I40" s="104"/>
      <c r="J40" s="104"/>
      <c r="K40" s="104"/>
      <c r="L40" s="104"/>
      <c r="M40" s="104"/>
      <c r="N40" s="104"/>
      <c r="O40" s="104"/>
      <c r="P40" s="218">
        <f t="shared" si="1"/>
        <v>38420.800000000003</v>
      </c>
    </row>
    <row r="41" spans="1:16" ht="30" x14ac:dyDescent="0.25">
      <c r="A41" s="95">
        <v>32</v>
      </c>
      <c r="B41" s="101" t="s">
        <v>75</v>
      </c>
      <c r="C41" s="97" t="s">
        <v>76</v>
      </c>
      <c r="D41" s="95" t="s">
        <v>32</v>
      </c>
      <c r="E41" s="99">
        <v>3286.3</v>
      </c>
      <c r="F41" s="99">
        <v>30</v>
      </c>
      <c r="G41" s="104">
        <f t="shared" si="0"/>
        <v>98589</v>
      </c>
      <c r="H41" s="104"/>
      <c r="I41" s="104"/>
      <c r="J41" s="104"/>
      <c r="K41" s="104"/>
      <c r="L41" s="104"/>
      <c r="M41" s="104"/>
      <c r="N41" s="104"/>
      <c r="O41" s="104"/>
      <c r="P41" s="218">
        <f t="shared" si="1"/>
        <v>98589</v>
      </c>
    </row>
    <row r="42" spans="1:16" ht="30" x14ac:dyDescent="0.25">
      <c r="A42" s="95">
        <v>33</v>
      </c>
      <c r="B42" s="101" t="s">
        <v>75</v>
      </c>
      <c r="C42" s="97" t="s">
        <v>77</v>
      </c>
      <c r="D42" s="95" t="s">
        <v>32</v>
      </c>
      <c r="E42" s="99">
        <v>3286.3</v>
      </c>
      <c r="F42" s="99">
        <v>36</v>
      </c>
      <c r="G42" s="104">
        <f t="shared" si="0"/>
        <v>118306.8</v>
      </c>
      <c r="H42" s="104"/>
      <c r="I42" s="104"/>
      <c r="J42" s="104"/>
      <c r="K42" s="104"/>
      <c r="L42" s="104"/>
      <c r="M42" s="104"/>
      <c r="N42" s="104"/>
      <c r="O42" s="104"/>
      <c r="P42" s="218">
        <f t="shared" si="1"/>
        <v>118306.8</v>
      </c>
    </row>
    <row r="43" spans="1:16" x14ac:dyDescent="0.25">
      <c r="A43" s="95">
        <v>34</v>
      </c>
      <c r="B43" s="101" t="s">
        <v>78</v>
      </c>
      <c r="C43" s="97" t="s">
        <v>79</v>
      </c>
      <c r="D43" s="95" t="s">
        <v>32</v>
      </c>
      <c r="E43" s="99">
        <v>73.599999999999994</v>
      </c>
      <c r="F43" s="99">
        <v>11</v>
      </c>
      <c r="G43" s="104">
        <f t="shared" si="0"/>
        <v>809.59999999999991</v>
      </c>
      <c r="H43" s="104"/>
      <c r="I43" s="104"/>
      <c r="J43" s="104"/>
      <c r="K43" s="104"/>
      <c r="L43" s="104"/>
      <c r="M43" s="104"/>
      <c r="N43" s="104"/>
      <c r="O43" s="104"/>
      <c r="P43" s="218">
        <f t="shared" si="1"/>
        <v>809.59999999999991</v>
      </c>
    </row>
    <row r="44" spans="1:16" x14ac:dyDescent="0.25">
      <c r="A44" s="95">
        <v>35</v>
      </c>
      <c r="B44" s="101" t="s">
        <v>46</v>
      </c>
      <c r="C44" s="97" t="s">
        <v>80</v>
      </c>
      <c r="D44" s="95" t="s">
        <v>32</v>
      </c>
      <c r="E44" s="99">
        <v>85.324799999999996</v>
      </c>
      <c r="F44" s="99">
        <v>6</v>
      </c>
      <c r="G44" s="104">
        <f t="shared" si="0"/>
        <v>511.94880000000001</v>
      </c>
      <c r="H44" s="104"/>
      <c r="I44" s="104"/>
      <c r="J44" s="104"/>
      <c r="K44" s="104"/>
      <c r="L44" s="104"/>
      <c r="M44" s="104"/>
      <c r="N44" s="104"/>
      <c r="O44" s="104"/>
      <c r="P44" s="218">
        <f t="shared" si="1"/>
        <v>511.94880000000001</v>
      </c>
    </row>
    <row r="45" spans="1:16" x14ac:dyDescent="0.25">
      <c r="A45" s="95">
        <v>36</v>
      </c>
      <c r="B45" s="101" t="s">
        <v>81</v>
      </c>
      <c r="C45" s="97" t="s">
        <v>82</v>
      </c>
      <c r="D45" s="95" t="s">
        <v>32</v>
      </c>
      <c r="E45" s="99">
        <v>92.441599999999994</v>
      </c>
      <c r="F45" s="99">
        <v>4</v>
      </c>
      <c r="G45" s="104">
        <f t="shared" si="0"/>
        <v>369.76639999999998</v>
      </c>
      <c r="H45" s="104"/>
      <c r="I45" s="104"/>
      <c r="J45" s="104"/>
      <c r="K45" s="104"/>
      <c r="L45" s="104"/>
      <c r="M45" s="104"/>
      <c r="N45" s="104"/>
      <c r="O45" s="104"/>
      <c r="P45" s="218">
        <f t="shared" si="1"/>
        <v>369.76639999999998</v>
      </c>
    </row>
    <row r="46" spans="1:16" x14ac:dyDescent="0.25">
      <c r="A46" s="95">
        <v>37</v>
      </c>
      <c r="B46" s="101" t="s">
        <v>46</v>
      </c>
      <c r="C46" s="97" t="s">
        <v>83</v>
      </c>
      <c r="D46" s="95" t="s">
        <v>29</v>
      </c>
      <c r="E46" s="99">
        <v>183745</v>
      </c>
      <c r="F46" s="99">
        <v>1.2E-2</v>
      </c>
      <c r="G46" s="104">
        <f t="shared" si="0"/>
        <v>2204.94</v>
      </c>
      <c r="H46" s="104"/>
      <c r="I46" s="104"/>
      <c r="J46" s="104"/>
      <c r="K46" s="104"/>
      <c r="L46" s="104"/>
      <c r="M46" s="104"/>
      <c r="N46" s="104"/>
      <c r="O46" s="104"/>
      <c r="P46" s="218">
        <f t="shared" si="1"/>
        <v>2204.94</v>
      </c>
    </row>
    <row r="47" spans="1:16" x14ac:dyDescent="0.25">
      <c r="A47" s="95">
        <v>38</v>
      </c>
      <c r="B47" s="101" t="s">
        <v>84</v>
      </c>
      <c r="C47" s="97" t="s">
        <v>85</v>
      </c>
      <c r="D47" s="95" t="s">
        <v>14</v>
      </c>
      <c r="E47" s="99">
        <v>598</v>
      </c>
      <c r="F47" s="99">
        <v>69</v>
      </c>
      <c r="G47" s="104">
        <f t="shared" si="0"/>
        <v>41262</v>
      </c>
      <c r="H47" s="104"/>
      <c r="I47" s="104"/>
      <c r="J47" s="104"/>
      <c r="K47" s="104"/>
      <c r="L47" s="104"/>
      <c r="M47" s="104"/>
      <c r="N47" s="104"/>
      <c r="O47" s="104"/>
      <c r="P47" s="218">
        <f t="shared" si="1"/>
        <v>41262</v>
      </c>
    </row>
    <row r="48" spans="1:16" x14ac:dyDescent="0.25">
      <c r="A48" s="95">
        <v>39</v>
      </c>
      <c r="B48" s="101" t="s">
        <v>15</v>
      </c>
      <c r="C48" s="97" t="s">
        <v>86</v>
      </c>
      <c r="D48" s="95" t="s">
        <v>87</v>
      </c>
      <c r="E48" s="99">
        <v>281</v>
      </c>
      <c r="F48" s="99">
        <v>60</v>
      </c>
      <c r="G48" s="104">
        <f t="shared" si="0"/>
        <v>16860</v>
      </c>
      <c r="H48" s="104"/>
      <c r="I48" s="104"/>
      <c r="J48" s="104"/>
      <c r="K48" s="104"/>
      <c r="L48" s="104"/>
      <c r="M48" s="104"/>
      <c r="N48" s="104"/>
      <c r="O48" s="104"/>
      <c r="P48" s="218">
        <f t="shared" si="1"/>
        <v>16860</v>
      </c>
    </row>
    <row r="49" spans="1:16" x14ac:dyDescent="0.25">
      <c r="A49" s="95">
        <v>40</v>
      </c>
      <c r="B49" s="101" t="s">
        <v>46</v>
      </c>
      <c r="C49" s="97" t="s">
        <v>88</v>
      </c>
      <c r="D49" s="95" t="s">
        <v>87</v>
      </c>
      <c r="E49" s="99">
        <v>29.26</v>
      </c>
      <c r="F49" s="99">
        <v>95</v>
      </c>
      <c r="G49" s="104">
        <f t="shared" si="0"/>
        <v>2779.7000000000003</v>
      </c>
      <c r="H49" s="104"/>
      <c r="I49" s="104"/>
      <c r="J49" s="104"/>
      <c r="K49" s="104"/>
      <c r="L49" s="104"/>
      <c r="M49" s="104"/>
      <c r="N49" s="104"/>
      <c r="O49" s="104"/>
      <c r="P49" s="218">
        <f t="shared" si="1"/>
        <v>2779.7000000000003</v>
      </c>
    </row>
    <row r="50" spans="1:16" x14ac:dyDescent="0.25">
      <c r="A50" s="95">
        <v>41</v>
      </c>
      <c r="B50" s="101" t="s">
        <v>46</v>
      </c>
      <c r="C50" s="97" t="s">
        <v>89</v>
      </c>
      <c r="D50" s="95" t="s">
        <v>87</v>
      </c>
      <c r="E50" s="99">
        <v>62.08</v>
      </c>
      <c r="F50" s="99">
        <v>10</v>
      </c>
      <c r="G50" s="104">
        <f t="shared" si="0"/>
        <v>620.79999999999995</v>
      </c>
      <c r="H50" s="104"/>
      <c r="I50" s="104"/>
      <c r="J50" s="104"/>
      <c r="K50" s="104"/>
      <c r="L50" s="104"/>
      <c r="M50" s="104"/>
      <c r="N50" s="104"/>
      <c r="O50" s="104"/>
      <c r="P50" s="218">
        <f t="shared" si="1"/>
        <v>620.79999999999995</v>
      </c>
    </row>
    <row r="51" spans="1:16" x14ac:dyDescent="0.25">
      <c r="A51" s="95">
        <v>42</v>
      </c>
      <c r="B51" s="101" t="s">
        <v>46</v>
      </c>
      <c r="C51" s="97" t="s">
        <v>90</v>
      </c>
      <c r="D51" s="95" t="s">
        <v>87</v>
      </c>
      <c r="E51" s="99">
        <v>44.84</v>
      </c>
      <c r="F51" s="99">
        <v>10</v>
      </c>
      <c r="G51" s="104">
        <f t="shared" si="0"/>
        <v>448.40000000000003</v>
      </c>
      <c r="H51" s="104"/>
      <c r="I51" s="104"/>
      <c r="J51" s="104"/>
      <c r="K51" s="104"/>
      <c r="L51" s="104"/>
      <c r="M51" s="104"/>
      <c r="N51" s="104"/>
      <c r="O51" s="104"/>
      <c r="P51" s="218">
        <f t="shared" si="1"/>
        <v>448.40000000000003</v>
      </c>
    </row>
    <row r="52" spans="1:16" x14ac:dyDescent="0.25">
      <c r="A52" s="95">
        <v>43</v>
      </c>
      <c r="B52" s="101" t="s">
        <v>46</v>
      </c>
      <c r="C52" s="97" t="s">
        <v>91</v>
      </c>
      <c r="D52" s="95" t="s">
        <v>92</v>
      </c>
      <c r="E52" s="99">
        <v>112.12</v>
      </c>
      <c r="F52" s="99">
        <v>2</v>
      </c>
      <c r="G52" s="104">
        <f t="shared" si="0"/>
        <v>224.24</v>
      </c>
      <c r="H52" s="104"/>
      <c r="I52" s="104"/>
      <c r="J52" s="104"/>
      <c r="K52" s="104"/>
      <c r="L52" s="104"/>
      <c r="M52" s="104"/>
      <c r="N52" s="104"/>
      <c r="O52" s="104"/>
      <c r="P52" s="218">
        <f t="shared" si="1"/>
        <v>224.24</v>
      </c>
    </row>
    <row r="53" spans="1:16" x14ac:dyDescent="0.25">
      <c r="A53" s="95">
        <v>44</v>
      </c>
      <c r="B53" s="101" t="s">
        <v>46</v>
      </c>
      <c r="C53" s="97" t="s">
        <v>93</v>
      </c>
      <c r="D53" s="95" t="s">
        <v>17</v>
      </c>
      <c r="E53" s="99">
        <v>2351.7399999999998</v>
      </c>
      <c r="F53" s="99">
        <v>4</v>
      </c>
      <c r="G53" s="104">
        <f t="shared" si="0"/>
        <v>9406.9599999999991</v>
      </c>
      <c r="H53" s="104"/>
      <c r="I53" s="104"/>
      <c r="J53" s="104"/>
      <c r="K53" s="104"/>
      <c r="L53" s="104"/>
      <c r="M53" s="104"/>
      <c r="N53" s="104"/>
      <c r="O53" s="104"/>
      <c r="P53" s="218">
        <f t="shared" si="1"/>
        <v>9406.9599999999991</v>
      </c>
    </row>
    <row r="54" spans="1:16" x14ac:dyDescent="0.25">
      <c r="A54" s="95">
        <v>45</v>
      </c>
      <c r="B54" s="101" t="s">
        <v>46</v>
      </c>
      <c r="C54" s="97" t="s">
        <v>94</v>
      </c>
      <c r="D54" s="95" t="s">
        <v>41</v>
      </c>
      <c r="E54" s="99">
        <v>11983</v>
      </c>
      <c r="F54" s="99">
        <v>1</v>
      </c>
      <c r="G54" s="104">
        <f t="shared" si="0"/>
        <v>11983</v>
      </c>
      <c r="H54" s="104"/>
      <c r="I54" s="104"/>
      <c r="J54" s="104"/>
      <c r="K54" s="104"/>
      <c r="L54" s="104"/>
      <c r="M54" s="104"/>
      <c r="N54" s="104"/>
      <c r="O54" s="104"/>
      <c r="P54" s="218">
        <f t="shared" si="1"/>
        <v>11983</v>
      </c>
    </row>
    <row r="55" spans="1:16" ht="30" x14ac:dyDescent="0.25">
      <c r="A55" s="95">
        <v>46</v>
      </c>
      <c r="B55" s="101" t="s">
        <v>46</v>
      </c>
      <c r="C55" s="97" t="s">
        <v>95</v>
      </c>
      <c r="D55" s="95" t="s">
        <v>41</v>
      </c>
      <c r="E55" s="99">
        <v>11983</v>
      </c>
      <c r="F55" s="99">
        <v>1</v>
      </c>
      <c r="G55" s="104">
        <f t="shared" si="0"/>
        <v>11983</v>
      </c>
      <c r="H55" s="104"/>
      <c r="I55" s="104"/>
      <c r="J55" s="104"/>
      <c r="K55" s="104"/>
      <c r="L55" s="104"/>
      <c r="M55" s="104"/>
      <c r="N55" s="104"/>
      <c r="O55" s="104"/>
      <c r="P55" s="218">
        <f t="shared" si="1"/>
        <v>11983</v>
      </c>
    </row>
    <row r="56" spans="1:16" ht="30" x14ac:dyDescent="0.25">
      <c r="A56" s="95">
        <v>47</v>
      </c>
      <c r="B56" s="101" t="s">
        <v>96</v>
      </c>
      <c r="C56" s="97" t="s">
        <v>97</v>
      </c>
      <c r="D56" s="95" t="s">
        <v>17</v>
      </c>
      <c r="E56" s="99">
        <v>4000</v>
      </c>
      <c r="F56" s="104"/>
      <c r="G56" s="104">
        <f t="shared" si="0"/>
        <v>0</v>
      </c>
      <c r="H56" s="99">
        <v>4</v>
      </c>
      <c r="I56" s="104">
        <f>H56*E56</f>
        <v>16000</v>
      </c>
      <c r="J56" s="104"/>
      <c r="K56" s="104"/>
      <c r="L56" s="104"/>
      <c r="M56" s="104"/>
      <c r="N56" s="104"/>
      <c r="O56" s="104"/>
      <c r="P56" s="218">
        <f t="shared" si="1"/>
        <v>16000</v>
      </c>
    </row>
    <row r="57" spans="1:16" ht="30" x14ac:dyDescent="0.25">
      <c r="A57" s="95">
        <v>48</v>
      </c>
      <c r="B57" s="101" t="s">
        <v>98</v>
      </c>
      <c r="C57" s="97" t="s">
        <v>99</v>
      </c>
      <c r="D57" s="95" t="s">
        <v>17</v>
      </c>
      <c r="E57" s="99">
        <v>40000</v>
      </c>
      <c r="F57" s="104"/>
      <c r="G57" s="104">
        <f t="shared" si="0"/>
        <v>0</v>
      </c>
      <c r="H57" s="99">
        <v>1</v>
      </c>
      <c r="I57" s="104">
        <f>H57*E57</f>
        <v>40000</v>
      </c>
      <c r="J57" s="104"/>
      <c r="K57" s="104"/>
      <c r="L57" s="104"/>
      <c r="M57" s="104"/>
      <c r="N57" s="104"/>
      <c r="O57" s="104"/>
      <c r="P57" s="218">
        <f t="shared" si="1"/>
        <v>40000</v>
      </c>
    </row>
    <row r="58" spans="1:16" ht="45" x14ac:dyDescent="0.25">
      <c r="A58" s="95">
        <v>49</v>
      </c>
      <c r="B58" s="101" t="s">
        <v>46</v>
      </c>
      <c r="C58" s="97" t="s">
        <v>100</v>
      </c>
      <c r="D58" s="95" t="s">
        <v>101</v>
      </c>
      <c r="E58" s="99">
        <v>25</v>
      </c>
      <c r="F58" s="104"/>
      <c r="G58" s="104">
        <f t="shared" si="0"/>
        <v>0</v>
      </c>
      <c r="H58" s="104"/>
      <c r="I58" s="104">
        <v>0</v>
      </c>
      <c r="J58" s="104"/>
      <c r="K58" s="104"/>
      <c r="L58" s="104"/>
      <c r="M58" s="104"/>
      <c r="N58" s="99">
        <v>5</v>
      </c>
      <c r="O58" s="104">
        <f>N58*E58</f>
        <v>125</v>
      </c>
      <c r="P58" s="218">
        <f t="shared" si="1"/>
        <v>125</v>
      </c>
    </row>
    <row r="59" spans="1:16" ht="30" x14ac:dyDescent="0.25">
      <c r="A59" s="95">
        <v>50</v>
      </c>
      <c r="B59" s="101" t="s">
        <v>96</v>
      </c>
      <c r="C59" s="97" t="s">
        <v>103</v>
      </c>
      <c r="D59" s="95" t="s">
        <v>17</v>
      </c>
      <c r="E59" s="99">
        <v>5000</v>
      </c>
      <c r="F59" s="104"/>
      <c r="G59" s="104">
        <f t="shared" si="0"/>
        <v>0</v>
      </c>
      <c r="H59" s="99">
        <v>5</v>
      </c>
      <c r="I59" s="104">
        <f>H59*E59</f>
        <v>25000</v>
      </c>
      <c r="J59" s="104"/>
      <c r="K59" s="104"/>
      <c r="L59" s="104"/>
      <c r="M59" s="104"/>
      <c r="N59" s="104"/>
      <c r="O59" s="104"/>
      <c r="P59" s="218">
        <f t="shared" si="1"/>
        <v>25000</v>
      </c>
    </row>
    <row r="60" spans="1:16" ht="30" x14ac:dyDescent="0.25">
      <c r="A60" s="95">
        <v>51</v>
      </c>
      <c r="B60" s="101" t="s">
        <v>105</v>
      </c>
      <c r="C60" s="97" t="s">
        <v>106</v>
      </c>
      <c r="D60" s="95" t="s">
        <v>104</v>
      </c>
      <c r="E60" s="99">
        <v>500</v>
      </c>
      <c r="F60" s="104"/>
      <c r="G60" s="104">
        <f t="shared" si="0"/>
        <v>0</v>
      </c>
      <c r="H60" s="99">
        <v>8</v>
      </c>
      <c r="I60" s="104">
        <f>H60*E60</f>
        <v>4000</v>
      </c>
      <c r="J60" s="104"/>
      <c r="K60" s="104"/>
      <c r="L60" s="104"/>
      <c r="M60" s="104"/>
      <c r="N60" s="104"/>
      <c r="O60" s="104"/>
      <c r="P60" s="218">
        <f t="shared" si="1"/>
        <v>4000</v>
      </c>
    </row>
    <row r="61" spans="1:16" ht="45" x14ac:dyDescent="0.25">
      <c r="A61" s="95">
        <v>52</v>
      </c>
      <c r="B61" s="101" t="s">
        <v>46</v>
      </c>
      <c r="C61" s="97" t="s">
        <v>107</v>
      </c>
      <c r="D61" s="219" t="s">
        <v>108</v>
      </c>
      <c r="E61" s="99">
        <v>387.04</v>
      </c>
      <c r="F61" s="99">
        <v>10</v>
      </c>
      <c r="G61" s="104">
        <f t="shared" si="0"/>
        <v>3870.4</v>
      </c>
      <c r="H61" s="104"/>
      <c r="I61" s="104">
        <v>0</v>
      </c>
      <c r="J61" s="104"/>
      <c r="K61" s="104"/>
      <c r="L61" s="104"/>
      <c r="M61" s="104"/>
      <c r="N61" s="104"/>
      <c r="O61" s="104"/>
      <c r="P61" s="218">
        <f>G61+I61+K61+M61+O61</f>
        <v>3870.4</v>
      </c>
    </row>
    <row r="62" spans="1:16" x14ac:dyDescent="0.25">
      <c r="A62" s="95">
        <v>53</v>
      </c>
      <c r="B62" s="101" t="s">
        <v>109</v>
      </c>
      <c r="C62" s="97" t="s">
        <v>110</v>
      </c>
      <c r="D62" s="95"/>
      <c r="E62" s="99">
        <v>5870.5</v>
      </c>
      <c r="F62" s="99">
        <v>2</v>
      </c>
      <c r="G62" s="104">
        <f t="shared" si="0"/>
        <v>11741</v>
      </c>
      <c r="H62" s="104"/>
      <c r="I62" s="104"/>
      <c r="J62" s="104"/>
      <c r="K62" s="104"/>
      <c r="L62" s="104"/>
      <c r="M62" s="104"/>
      <c r="N62" s="104"/>
      <c r="O62" s="104"/>
      <c r="P62" s="218">
        <f t="shared" si="1"/>
        <v>11741</v>
      </c>
    </row>
    <row r="63" spans="1:16" x14ac:dyDescent="0.25">
      <c r="A63" s="95">
        <v>54</v>
      </c>
      <c r="B63" s="101" t="s">
        <v>111</v>
      </c>
      <c r="C63" s="97" t="s">
        <v>112</v>
      </c>
      <c r="D63" s="95" t="s">
        <v>118</v>
      </c>
      <c r="E63" s="99">
        <v>823.64</v>
      </c>
      <c r="F63" s="99">
        <v>20</v>
      </c>
      <c r="G63" s="104">
        <f t="shared" si="0"/>
        <v>16472.8</v>
      </c>
      <c r="H63" s="104"/>
      <c r="I63" s="104"/>
      <c r="J63" s="104"/>
      <c r="K63" s="104"/>
      <c r="L63" s="104"/>
      <c r="M63" s="104"/>
      <c r="N63" s="104"/>
      <c r="O63" s="104"/>
      <c r="P63" s="218">
        <f t="shared" si="1"/>
        <v>16472.8</v>
      </c>
    </row>
    <row r="64" spans="1:16" x14ac:dyDescent="0.25">
      <c r="A64" s="95">
        <v>55</v>
      </c>
      <c r="B64" s="101" t="s">
        <v>113</v>
      </c>
      <c r="C64" s="97" t="s">
        <v>114</v>
      </c>
      <c r="D64" s="95" t="s">
        <v>118</v>
      </c>
      <c r="E64" s="99">
        <v>649</v>
      </c>
      <c r="F64" s="99">
        <v>15</v>
      </c>
      <c r="G64" s="104">
        <f t="shared" si="0"/>
        <v>9735</v>
      </c>
      <c r="H64" s="104"/>
      <c r="I64" s="104"/>
      <c r="J64" s="104"/>
      <c r="K64" s="104"/>
      <c r="L64" s="104"/>
      <c r="M64" s="104"/>
      <c r="N64" s="104"/>
      <c r="O64" s="104"/>
      <c r="P64" s="218">
        <f t="shared" si="1"/>
        <v>9735</v>
      </c>
    </row>
    <row r="65" spans="1:16" x14ac:dyDescent="0.25">
      <c r="A65" s="95"/>
      <c r="B65" s="101"/>
      <c r="C65" s="220" t="s">
        <v>115</v>
      </c>
      <c r="D65" s="95"/>
      <c r="E65" s="99"/>
      <c r="F65" s="99"/>
      <c r="G65" s="104"/>
      <c r="H65" s="104"/>
      <c r="I65" s="104"/>
      <c r="J65" s="104"/>
      <c r="K65" s="104"/>
      <c r="L65" s="104"/>
      <c r="M65" s="104"/>
      <c r="N65" s="104"/>
      <c r="O65" s="104"/>
      <c r="P65" s="218">
        <f t="shared" si="1"/>
        <v>0</v>
      </c>
    </row>
    <row r="66" spans="1:16" ht="75" x14ac:dyDescent="0.25">
      <c r="A66" s="95">
        <v>56</v>
      </c>
      <c r="B66" s="101" t="s">
        <v>116</v>
      </c>
      <c r="C66" s="97" t="s">
        <v>117</v>
      </c>
      <c r="D66" s="95" t="s">
        <v>118</v>
      </c>
      <c r="E66" s="99">
        <v>952300</v>
      </c>
      <c r="F66" s="99">
        <v>1</v>
      </c>
      <c r="G66" s="104">
        <f t="shared" ref="G66:G123" si="2">E66*F66</f>
        <v>952300</v>
      </c>
      <c r="H66" s="104"/>
      <c r="I66" s="104"/>
      <c r="J66" s="104"/>
      <c r="K66" s="104"/>
      <c r="L66" s="104"/>
      <c r="M66" s="104"/>
      <c r="N66" s="104"/>
      <c r="O66" s="104"/>
      <c r="P66" s="218">
        <f t="shared" si="1"/>
        <v>952300</v>
      </c>
    </row>
    <row r="67" spans="1:16" ht="45" x14ac:dyDescent="0.25">
      <c r="A67" s="95">
        <v>57</v>
      </c>
      <c r="B67" s="101" t="s">
        <v>120</v>
      </c>
      <c r="C67" s="97" t="s">
        <v>121</v>
      </c>
      <c r="D67" s="95" t="s">
        <v>122</v>
      </c>
      <c r="E67" s="99">
        <v>65000</v>
      </c>
      <c r="F67" s="99">
        <v>1</v>
      </c>
      <c r="G67" s="104">
        <f t="shared" si="2"/>
        <v>65000</v>
      </c>
      <c r="H67" s="104"/>
      <c r="I67" s="104"/>
      <c r="J67" s="104"/>
      <c r="K67" s="104"/>
      <c r="L67" s="104"/>
      <c r="M67" s="104"/>
      <c r="N67" s="104"/>
      <c r="O67" s="104"/>
      <c r="P67" s="218">
        <f t="shared" ref="P67:P110" si="3">G67+I67+K67+M67+O67</f>
        <v>65000</v>
      </c>
    </row>
    <row r="68" spans="1:16" x14ac:dyDescent="0.25">
      <c r="A68" s="95">
        <v>58</v>
      </c>
      <c r="B68" s="101" t="s">
        <v>123</v>
      </c>
      <c r="C68" s="97" t="s">
        <v>124</v>
      </c>
      <c r="D68" s="95" t="s">
        <v>118</v>
      </c>
      <c r="E68" s="99">
        <v>30000</v>
      </c>
      <c r="F68" s="99">
        <v>4</v>
      </c>
      <c r="G68" s="104">
        <f t="shared" si="2"/>
        <v>120000</v>
      </c>
      <c r="H68" s="104"/>
      <c r="I68" s="104"/>
      <c r="J68" s="104"/>
      <c r="K68" s="104"/>
      <c r="L68" s="104"/>
      <c r="M68" s="104"/>
      <c r="N68" s="104"/>
      <c r="O68" s="104"/>
      <c r="P68" s="218">
        <f t="shared" si="3"/>
        <v>120000</v>
      </c>
    </row>
    <row r="69" spans="1:16" x14ac:dyDescent="0.25">
      <c r="A69" s="95">
        <v>59</v>
      </c>
      <c r="B69" s="101" t="s">
        <v>125</v>
      </c>
      <c r="C69" s="97" t="s">
        <v>126</v>
      </c>
      <c r="D69" s="95" t="s">
        <v>118</v>
      </c>
      <c r="E69" s="99">
        <v>30000</v>
      </c>
      <c r="F69" s="99">
        <v>4</v>
      </c>
      <c r="G69" s="104">
        <f t="shared" si="2"/>
        <v>120000</v>
      </c>
      <c r="H69" s="104"/>
      <c r="I69" s="104"/>
      <c r="J69" s="104"/>
      <c r="K69" s="104"/>
      <c r="L69" s="104"/>
      <c r="M69" s="104"/>
      <c r="N69" s="104"/>
      <c r="O69" s="104"/>
      <c r="P69" s="218">
        <f t="shared" si="3"/>
        <v>120000</v>
      </c>
    </row>
    <row r="70" spans="1:16" ht="30" x14ac:dyDescent="0.25">
      <c r="A70" s="95">
        <v>60</v>
      </c>
      <c r="B70" s="101" t="s">
        <v>127</v>
      </c>
      <c r="C70" s="97" t="s">
        <v>128</v>
      </c>
      <c r="D70" s="95" t="s">
        <v>122</v>
      </c>
      <c r="E70" s="99">
        <v>2800</v>
      </c>
      <c r="F70" s="99">
        <v>3</v>
      </c>
      <c r="G70" s="104">
        <f t="shared" si="2"/>
        <v>8400</v>
      </c>
      <c r="H70" s="104"/>
      <c r="I70" s="104"/>
      <c r="J70" s="104"/>
      <c r="K70" s="104"/>
      <c r="L70" s="104"/>
      <c r="M70" s="104"/>
      <c r="N70" s="104"/>
      <c r="O70" s="104"/>
      <c r="P70" s="218">
        <f t="shared" si="3"/>
        <v>8400</v>
      </c>
    </row>
    <row r="71" spans="1:16" ht="45" x14ac:dyDescent="0.25">
      <c r="A71" s="95">
        <v>62</v>
      </c>
      <c r="B71" s="101" t="s">
        <v>131</v>
      </c>
      <c r="C71" s="97" t="s">
        <v>132</v>
      </c>
      <c r="D71" s="95" t="s">
        <v>122</v>
      </c>
      <c r="E71" s="99">
        <v>78000</v>
      </c>
      <c r="F71" s="99">
        <v>1</v>
      </c>
      <c r="G71" s="104">
        <f t="shared" si="2"/>
        <v>78000</v>
      </c>
      <c r="H71" s="104"/>
      <c r="I71" s="104"/>
      <c r="J71" s="104"/>
      <c r="K71" s="104"/>
      <c r="L71" s="104"/>
      <c r="M71" s="104"/>
      <c r="N71" s="104"/>
      <c r="O71" s="104"/>
      <c r="P71" s="218">
        <f t="shared" si="3"/>
        <v>78000</v>
      </c>
    </row>
    <row r="72" spans="1:16" x14ac:dyDescent="0.25">
      <c r="A72" s="95">
        <v>63</v>
      </c>
      <c r="B72" s="101" t="s">
        <v>133</v>
      </c>
      <c r="C72" s="97" t="s">
        <v>134</v>
      </c>
      <c r="D72" s="95" t="s">
        <v>118</v>
      </c>
      <c r="E72" s="99">
        <v>38000</v>
      </c>
      <c r="F72" s="99">
        <v>1</v>
      </c>
      <c r="G72" s="104">
        <f t="shared" si="2"/>
        <v>38000</v>
      </c>
      <c r="H72" s="104"/>
      <c r="I72" s="104"/>
      <c r="J72" s="104"/>
      <c r="K72" s="104"/>
      <c r="L72" s="104"/>
      <c r="M72" s="104"/>
      <c r="N72" s="104"/>
      <c r="O72" s="104"/>
      <c r="P72" s="218">
        <f t="shared" si="3"/>
        <v>38000</v>
      </c>
    </row>
    <row r="73" spans="1:16" ht="30" x14ac:dyDescent="0.25">
      <c r="A73" s="95">
        <v>64</v>
      </c>
      <c r="B73" s="101" t="s">
        <v>135</v>
      </c>
      <c r="C73" s="97" t="s">
        <v>136</v>
      </c>
      <c r="D73" s="95" t="s">
        <v>118</v>
      </c>
      <c r="E73" s="99">
        <v>37000</v>
      </c>
      <c r="F73" s="99">
        <v>1</v>
      </c>
      <c r="G73" s="104">
        <f t="shared" si="2"/>
        <v>37000</v>
      </c>
      <c r="H73" s="104"/>
      <c r="I73" s="104"/>
      <c r="J73" s="104"/>
      <c r="K73" s="104"/>
      <c r="L73" s="104"/>
      <c r="M73" s="104"/>
      <c r="N73" s="104"/>
      <c r="O73" s="104"/>
      <c r="P73" s="218">
        <f t="shared" si="3"/>
        <v>37000</v>
      </c>
    </row>
    <row r="74" spans="1:16" ht="30" x14ac:dyDescent="0.25">
      <c r="A74" s="95">
        <v>65</v>
      </c>
      <c r="B74" s="101" t="s">
        <v>46</v>
      </c>
      <c r="C74" s="97" t="s">
        <v>137</v>
      </c>
      <c r="D74" s="95" t="s">
        <v>122</v>
      </c>
      <c r="E74" s="99">
        <v>34000</v>
      </c>
      <c r="F74" s="99">
        <v>1</v>
      </c>
      <c r="G74" s="104">
        <f t="shared" si="2"/>
        <v>34000</v>
      </c>
      <c r="H74" s="104"/>
      <c r="I74" s="104"/>
      <c r="J74" s="104"/>
      <c r="K74" s="104"/>
      <c r="L74" s="104"/>
      <c r="M74" s="104"/>
      <c r="N74" s="104"/>
      <c r="O74" s="104"/>
      <c r="P74" s="218">
        <f t="shared" si="3"/>
        <v>34000</v>
      </c>
    </row>
    <row r="75" spans="1:16" x14ac:dyDescent="0.25">
      <c r="A75" s="95">
        <v>66</v>
      </c>
      <c r="B75" s="101" t="s">
        <v>138</v>
      </c>
      <c r="C75" s="97" t="s">
        <v>139</v>
      </c>
      <c r="D75" s="95" t="s">
        <v>140</v>
      </c>
      <c r="E75" s="99">
        <v>28500</v>
      </c>
      <c r="F75" s="99">
        <v>1</v>
      </c>
      <c r="G75" s="104">
        <f t="shared" si="2"/>
        <v>28500</v>
      </c>
      <c r="H75" s="104"/>
      <c r="I75" s="104"/>
      <c r="J75" s="104"/>
      <c r="K75" s="104"/>
      <c r="L75" s="104"/>
      <c r="M75" s="104"/>
      <c r="N75" s="104"/>
      <c r="O75" s="104"/>
      <c r="P75" s="218">
        <f t="shared" si="3"/>
        <v>28500</v>
      </c>
    </row>
    <row r="76" spans="1:16" x14ac:dyDescent="0.25">
      <c r="A76" s="95">
        <v>67</v>
      </c>
      <c r="B76" s="101" t="s">
        <v>46</v>
      </c>
      <c r="C76" s="97" t="s">
        <v>141</v>
      </c>
      <c r="D76" s="95" t="s">
        <v>122</v>
      </c>
      <c r="E76" s="99">
        <v>26000</v>
      </c>
      <c r="F76" s="99">
        <v>1</v>
      </c>
      <c r="G76" s="104">
        <f t="shared" si="2"/>
        <v>26000</v>
      </c>
      <c r="H76" s="104"/>
      <c r="I76" s="104"/>
      <c r="J76" s="104"/>
      <c r="K76" s="104"/>
      <c r="L76" s="104"/>
      <c r="M76" s="104"/>
      <c r="N76" s="104"/>
      <c r="O76" s="104"/>
      <c r="P76" s="218">
        <f t="shared" si="3"/>
        <v>26000</v>
      </c>
    </row>
    <row r="77" spans="1:16" x14ac:dyDescent="0.25">
      <c r="A77" s="95">
        <v>68</v>
      </c>
      <c r="B77" s="101" t="s">
        <v>46</v>
      </c>
      <c r="C77" s="97" t="s">
        <v>142</v>
      </c>
      <c r="D77" s="95" t="s">
        <v>140</v>
      </c>
      <c r="E77" s="99">
        <v>7000</v>
      </c>
      <c r="F77" s="99">
        <v>1</v>
      </c>
      <c r="G77" s="104">
        <f t="shared" si="2"/>
        <v>7000</v>
      </c>
      <c r="H77" s="104"/>
      <c r="I77" s="104"/>
      <c r="J77" s="104"/>
      <c r="K77" s="104"/>
      <c r="L77" s="104"/>
      <c r="M77" s="104"/>
      <c r="N77" s="104"/>
      <c r="O77" s="104"/>
      <c r="P77" s="218">
        <f t="shared" si="3"/>
        <v>7000</v>
      </c>
    </row>
    <row r="78" spans="1:16" x14ac:dyDescent="0.25">
      <c r="A78" s="95">
        <v>69</v>
      </c>
      <c r="B78" s="101" t="s">
        <v>46</v>
      </c>
      <c r="C78" s="97" t="s">
        <v>143</v>
      </c>
      <c r="D78" s="95" t="s">
        <v>140</v>
      </c>
      <c r="E78" s="99">
        <v>12000</v>
      </c>
      <c r="F78" s="99">
        <v>1</v>
      </c>
      <c r="G78" s="104">
        <f t="shared" si="2"/>
        <v>12000</v>
      </c>
      <c r="H78" s="104"/>
      <c r="I78" s="104"/>
      <c r="J78" s="104"/>
      <c r="K78" s="104"/>
      <c r="L78" s="104"/>
      <c r="M78" s="104"/>
      <c r="N78" s="104"/>
      <c r="O78" s="104"/>
      <c r="P78" s="218">
        <f t="shared" si="3"/>
        <v>12000</v>
      </c>
    </row>
    <row r="79" spans="1:16" ht="45" x14ac:dyDescent="0.25">
      <c r="A79" s="95">
        <v>70</v>
      </c>
      <c r="B79" s="101" t="s">
        <v>46</v>
      </c>
      <c r="C79" s="97" t="s">
        <v>144</v>
      </c>
      <c r="D79" s="95" t="s">
        <v>122</v>
      </c>
      <c r="E79" s="99">
        <v>72000</v>
      </c>
      <c r="F79" s="99">
        <v>1</v>
      </c>
      <c r="G79" s="104">
        <f t="shared" si="2"/>
        <v>72000</v>
      </c>
      <c r="H79" s="104"/>
      <c r="I79" s="104"/>
      <c r="J79" s="104"/>
      <c r="K79" s="104"/>
      <c r="L79" s="104"/>
      <c r="M79" s="104"/>
      <c r="N79" s="104"/>
      <c r="O79" s="104"/>
      <c r="P79" s="218">
        <f t="shared" si="3"/>
        <v>72000</v>
      </c>
    </row>
    <row r="80" spans="1:16" ht="30" x14ac:dyDescent="0.25">
      <c r="A80" s="95"/>
      <c r="B80" s="101"/>
      <c r="C80" s="220" t="s">
        <v>145</v>
      </c>
      <c r="D80" s="95"/>
      <c r="E80" s="99"/>
      <c r="F80" s="99"/>
      <c r="G80" s="104"/>
      <c r="H80" s="104"/>
      <c r="I80" s="104"/>
      <c r="J80" s="104"/>
      <c r="K80" s="104"/>
      <c r="L80" s="104"/>
      <c r="M80" s="104"/>
      <c r="N80" s="104"/>
      <c r="O80" s="104"/>
      <c r="P80" s="218">
        <f t="shared" si="3"/>
        <v>0</v>
      </c>
    </row>
    <row r="81" spans="1:16" ht="30" x14ac:dyDescent="0.25">
      <c r="A81" s="95">
        <v>71</v>
      </c>
      <c r="B81" s="101" t="s">
        <v>146</v>
      </c>
      <c r="C81" s="97" t="s">
        <v>147</v>
      </c>
      <c r="D81" s="95" t="s">
        <v>140</v>
      </c>
      <c r="E81" s="99">
        <v>360000</v>
      </c>
      <c r="F81" s="99">
        <v>1</v>
      </c>
      <c r="G81" s="104">
        <f t="shared" si="2"/>
        <v>360000</v>
      </c>
      <c r="H81" s="104"/>
      <c r="I81" s="104"/>
      <c r="J81" s="104"/>
      <c r="K81" s="104"/>
      <c r="L81" s="104"/>
      <c r="M81" s="104"/>
      <c r="N81" s="104"/>
      <c r="O81" s="104"/>
      <c r="P81" s="218">
        <f t="shared" si="3"/>
        <v>360000</v>
      </c>
    </row>
    <row r="82" spans="1:16" x14ac:dyDescent="0.25">
      <c r="A82" s="95">
        <v>72</v>
      </c>
      <c r="B82" s="101" t="s">
        <v>148</v>
      </c>
      <c r="C82" s="97" t="s">
        <v>149</v>
      </c>
      <c r="D82" s="95" t="s">
        <v>122</v>
      </c>
      <c r="E82" s="99">
        <v>37000</v>
      </c>
      <c r="F82" s="99">
        <v>1</v>
      </c>
      <c r="G82" s="104">
        <f t="shared" si="2"/>
        <v>37000</v>
      </c>
      <c r="H82" s="104"/>
      <c r="I82" s="104"/>
      <c r="J82" s="104"/>
      <c r="K82" s="104"/>
      <c r="L82" s="104"/>
      <c r="M82" s="104"/>
      <c r="N82" s="104"/>
      <c r="O82" s="104"/>
      <c r="P82" s="218">
        <f t="shared" si="3"/>
        <v>37000</v>
      </c>
    </row>
    <row r="83" spans="1:16" x14ac:dyDescent="0.25">
      <c r="A83" s="95">
        <v>73</v>
      </c>
      <c r="B83" s="101" t="s">
        <v>150</v>
      </c>
      <c r="C83" s="97" t="s">
        <v>151</v>
      </c>
      <c r="D83" s="95" t="s">
        <v>122</v>
      </c>
      <c r="E83" s="99">
        <v>38000</v>
      </c>
      <c r="F83" s="99">
        <v>1</v>
      </c>
      <c r="G83" s="104">
        <f t="shared" si="2"/>
        <v>38000</v>
      </c>
      <c r="H83" s="104"/>
      <c r="I83" s="104"/>
      <c r="J83" s="104"/>
      <c r="K83" s="104"/>
      <c r="L83" s="104"/>
      <c r="M83" s="104"/>
      <c r="N83" s="104"/>
      <c r="O83" s="104"/>
      <c r="P83" s="218">
        <f t="shared" si="3"/>
        <v>38000</v>
      </c>
    </row>
    <row r="84" spans="1:16" x14ac:dyDescent="0.25">
      <c r="A84" s="95">
        <v>74</v>
      </c>
      <c r="B84" s="101" t="s">
        <v>152</v>
      </c>
      <c r="C84" s="97" t="s">
        <v>153</v>
      </c>
      <c r="D84" s="95" t="s">
        <v>122</v>
      </c>
      <c r="E84" s="99">
        <v>27800</v>
      </c>
      <c r="F84" s="99">
        <v>1</v>
      </c>
      <c r="G84" s="104">
        <f t="shared" si="2"/>
        <v>27800</v>
      </c>
      <c r="H84" s="104"/>
      <c r="I84" s="104"/>
      <c r="J84" s="104"/>
      <c r="K84" s="104"/>
      <c r="L84" s="104"/>
      <c r="M84" s="104"/>
      <c r="N84" s="104"/>
      <c r="O84" s="104"/>
      <c r="P84" s="218">
        <f t="shared" si="3"/>
        <v>27800</v>
      </c>
    </row>
    <row r="85" spans="1:16" x14ac:dyDescent="0.25">
      <c r="A85" s="95">
        <v>75</v>
      </c>
      <c r="B85" s="101" t="s">
        <v>154</v>
      </c>
      <c r="C85" s="97" t="s">
        <v>155</v>
      </c>
      <c r="D85" s="95" t="s">
        <v>122</v>
      </c>
      <c r="E85" s="99">
        <v>27800</v>
      </c>
      <c r="F85" s="99">
        <v>1</v>
      </c>
      <c r="G85" s="104">
        <f t="shared" si="2"/>
        <v>27800</v>
      </c>
      <c r="H85" s="104"/>
      <c r="I85" s="104"/>
      <c r="J85" s="104"/>
      <c r="K85" s="104"/>
      <c r="L85" s="104"/>
      <c r="M85" s="104"/>
      <c r="N85" s="104"/>
      <c r="O85" s="104"/>
      <c r="P85" s="218">
        <f t="shared" si="3"/>
        <v>27800</v>
      </c>
    </row>
    <row r="86" spans="1:16" x14ac:dyDescent="0.25">
      <c r="A86" s="95"/>
      <c r="B86" s="101" t="s">
        <v>156</v>
      </c>
      <c r="C86" s="220" t="s">
        <v>157</v>
      </c>
      <c r="D86" s="95"/>
      <c r="E86" s="99"/>
      <c r="F86" s="99"/>
      <c r="G86" s="104"/>
      <c r="H86" s="104"/>
      <c r="I86" s="104"/>
      <c r="J86" s="104"/>
      <c r="K86" s="104"/>
      <c r="L86" s="104"/>
      <c r="M86" s="104"/>
      <c r="N86" s="104"/>
      <c r="O86" s="104"/>
      <c r="P86" s="218">
        <f t="shared" si="3"/>
        <v>0</v>
      </c>
    </row>
    <row r="87" spans="1:16" ht="75" x14ac:dyDescent="0.25">
      <c r="A87" s="95">
        <v>76</v>
      </c>
      <c r="B87" s="101" t="s">
        <v>46</v>
      </c>
      <c r="C87" s="97" t="s">
        <v>158</v>
      </c>
      <c r="D87" s="95" t="s">
        <v>118</v>
      </c>
      <c r="E87" s="99">
        <v>253000</v>
      </c>
      <c r="F87" s="99">
        <v>1</v>
      </c>
      <c r="G87" s="104">
        <f t="shared" si="2"/>
        <v>253000</v>
      </c>
      <c r="H87" s="104"/>
      <c r="I87" s="104"/>
      <c r="J87" s="104"/>
      <c r="K87" s="104"/>
      <c r="L87" s="104"/>
      <c r="M87" s="104"/>
      <c r="N87" s="104"/>
      <c r="O87" s="104"/>
      <c r="P87" s="218">
        <f t="shared" si="3"/>
        <v>253000</v>
      </c>
    </row>
    <row r="88" spans="1:16" ht="30" x14ac:dyDescent="0.25">
      <c r="A88" s="95">
        <v>77</v>
      </c>
      <c r="B88" s="101" t="s">
        <v>46</v>
      </c>
      <c r="C88" s="97" t="s">
        <v>159</v>
      </c>
      <c r="D88" s="95" t="s">
        <v>122</v>
      </c>
      <c r="E88" s="99">
        <v>36000</v>
      </c>
      <c r="F88" s="99">
        <v>2</v>
      </c>
      <c r="G88" s="104">
        <f t="shared" si="2"/>
        <v>72000</v>
      </c>
      <c r="H88" s="104"/>
      <c r="I88" s="104"/>
      <c r="J88" s="104"/>
      <c r="K88" s="104"/>
      <c r="L88" s="104"/>
      <c r="M88" s="104"/>
      <c r="N88" s="104"/>
      <c r="O88" s="104"/>
      <c r="P88" s="218">
        <f t="shared" si="3"/>
        <v>72000</v>
      </c>
    </row>
    <row r="89" spans="1:16" ht="75" x14ac:dyDescent="0.25">
      <c r="A89" s="95">
        <v>78</v>
      </c>
      <c r="B89" s="101" t="s">
        <v>46</v>
      </c>
      <c r="C89" s="97" t="s">
        <v>160</v>
      </c>
      <c r="D89" s="95"/>
      <c r="E89" s="99">
        <v>24000</v>
      </c>
      <c r="F89" s="99">
        <v>1</v>
      </c>
      <c r="G89" s="104">
        <f t="shared" si="2"/>
        <v>24000</v>
      </c>
      <c r="H89" s="104"/>
      <c r="I89" s="104"/>
      <c r="J89" s="104"/>
      <c r="K89" s="104"/>
      <c r="L89" s="104"/>
      <c r="M89" s="104"/>
      <c r="N89" s="104"/>
      <c r="O89" s="104"/>
      <c r="P89" s="218">
        <f t="shared" si="3"/>
        <v>24000</v>
      </c>
    </row>
    <row r="90" spans="1:16" x14ac:dyDescent="0.25">
      <c r="A90" s="95">
        <v>79</v>
      </c>
      <c r="B90" s="101" t="s">
        <v>46</v>
      </c>
      <c r="C90" s="97" t="s">
        <v>161</v>
      </c>
      <c r="D90" s="95" t="s">
        <v>118</v>
      </c>
      <c r="E90" s="99">
        <v>7000</v>
      </c>
      <c r="F90" s="99">
        <v>3</v>
      </c>
      <c r="G90" s="104">
        <f t="shared" si="2"/>
        <v>21000</v>
      </c>
      <c r="H90" s="104"/>
      <c r="I90" s="104"/>
      <c r="J90" s="104"/>
      <c r="K90" s="104"/>
      <c r="L90" s="104"/>
      <c r="M90" s="104"/>
      <c r="N90" s="104"/>
      <c r="O90" s="104"/>
      <c r="P90" s="218">
        <f t="shared" si="3"/>
        <v>21000</v>
      </c>
    </row>
    <row r="91" spans="1:16" x14ac:dyDescent="0.25">
      <c r="A91" s="95">
        <v>80</v>
      </c>
      <c r="B91" s="101" t="s">
        <v>46</v>
      </c>
      <c r="C91" s="97" t="s">
        <v>142</v>
      </c>
      <c r="D91" s="95" t="s">
        <v>118</v>
      </c>
      <c r="E91" s="99">
        <v>6000</v>
      </c>
      <c r="F91" s="99">
        <v>3</v>
      </c>
      <c r="G91" s="104">
        <f t="shared" si="2"/>
        <v>18000</v>
      </c>
      <c r="H91" s="104"/>
      <c r="I91" s="104"/>
      <c r="J91" s="104"/>
      <c r="K91" s="104"/>
      <c r="L91" s="104"/>
      <c r="M91" s="104"/>
      <c r="N91" s="104"/>
      <c r="O91" s="104"/>
      <c r="P91" s="218">
        <f t="shared" si="3"/>
        <v>18000</v>
      </c>
    </row>
    <row r="92" spans="1:16" ht="45" x14ac:dyDescent="0.25">
      <c r="A92" s="95">
        <v>81</v>
      </c>
      <c r="B92" s="101" t="s">
        <v>46</v>
      </c>
      <c r="C92" s="97" t="s">
        <v>162</v>
      </c>
      <c r="D92" s="95" t="s">
        <v>122</v>
      </c>
      <c r="E92" s="99">
        <v>10900</v>
      </c>
      <c r="F92" s="99">
        <v>2</v>
      </c>
      <c r="G92" s="104">
        <f t="shared" si="2"/>
        <v>21800</v>
      </c>
      <c r="H92" s="104"/>
      <c r="I92" s="104"/>
      <c r="J92" s="104"/>
      <c r="K92" s="104"/>
      <c r="L92" s="104"/>
      <c r="M92" s="104"/>
      <c r="N92" s="104"/>
      <c r="O92" s="104"/>
      <c r="P92" s="218">
        <f t="shared" si="3"/>
        <v>21800</v>
      </c>
    </row>
    <row r="93" spans="1:16" x14ac:dyDescent="0.25">
      <c r="A93" s="95">
        <v>82</v>
      </c>
      <c r="B93" s="101" t="s">
        <v>46</v>
      </c>
      <c r="C93" s="97" t="s">
        <v>163</v>
      </c>
      <c r="D93" s="95" t="s">
        <v>118</v>
      </c>
      <c r="E93" s="99">
        <v>8000</v>
      </c>
      <c r="F93" s="99">
        <v>1</v>
      </c>
      <c r="G93" s="104">
        <f t="shared" si="2"/>
        <v>8000</v>
      </c>
      <c r="H93" s="104"/>
      <c r="I93" s="104"/>
      <c r="J93" s="104"/>
      <c r="K93" s="104"/>
      <c r="L93" s="104"/>
      <c r="M93" s="104"/>
      <c r="N93" s="104"/>
      <c r="O93" s="104"/>
      <c r="P93" s="218">
        <f t="shared" si="3"/>
        <v>8000</v>
      </c>
    </row>
    <row r="94" spans="1:16" x14ac:dyDescent="0.25">
      <c r="A94" s="95">
        <v>83</v>
      </c>
      <c r="B94" s="101" t="s">
        <v>46</v>
      </c>
      <c r="C94" s="97" t="s">
        <v>164</v>
      </c>
      <c r="D94" s="95" t="s">
        <v>122</v>
      </c>
      <c r="E94" s="99">
        <v>2100</v>
      </c>
      <c r="F94" s="99">
        <v>2</v>
      </c>
      <c r="G94" s="104">
        <f t="shared" si="2"/>
        <v>4200</v>
      </c>
      <c r="H94" s="104"/>
      <c r="I94" s="104"/>
      <c r="J94" s="104"/>
      <c r="K94" s="104"/>
      <c r="L94" s="104"/>
      <c r="M94" s="104"/>
      <c r="N94" s="104"/>
      <c r="O94" s="104"/>
      <c r="P94" s="218">
        <f t="shared" si="3"/>
        <v>4200</v>
      </c>
    </row>
    <row r="95" spans="1:16" x14ac:dyDescent="0.25">
      <c r="A95" s="95">
        <v>84</v>
      </c>
      <c r="B95" s="101" t="s">
        <v>46</v>
      </c>
      <c r="C95" s="97" t="s">
        <v>165</v>
      </c>
      <c r="D95" s="95" t="s">
        <v>122</v>
      </c>
      <c r="E95" s="99">
        <v>3000</v>
      </c>
      <c r="F95" s="99">
        <v>1</v>
      </c>
      <c r="G95" s="104">
        <f t="shared" si="2"/>
        <v>3000</v>
      </c>
      <c r="H95" s="104"/>
      <c r="I95" s="104"/>
      <c r="J95" s="104"/>
      <c r="K95" s="104"/>
      <c r="L95" s="104"/>
      <c r="M95" s="104"/>
      <c r="N95" s="104"/>
      <c r="O95" s="104"/>
      <c r="P95" s="218">
        <f t="shared" si="3"/>
        <v>3000</v>
      </c>
    </row>
    <row r="96" spans="1:16" x14ac:dyDescent="0.25">
      <c r="A96" s="95">
        <v>85</v>
      </c>
      <c r="B96" s="101" t="s">
        <v>46</v>
      </c>
      <c r="C96" s="97" t="s">
        <v>166</v>
      </c>
      <c r="D96" s="95" t="s">
        <v>118</v>
      </c>
      <c r="E96" s="99">
        <v>1500</v>
      </c>
      <c r="F96" s="99">
        <v>5</v>
      </c>
      <c r="G96" s="104">
        <f t="shared" si="2"/>
        <v>7500</v>
      </c>
      <c r="H96" s="104"/>
      <c r="I96" s="104"/>
      <c r="J96" s="104"/>
      <c r="K96" s="104"/>
      <c r="L96" s="104"/>
      <c r="M96" s="104"/>
      <c r="N96" s="104"/>
      <c r="O96" s="104"/>
      <c r="P96" s="218">
        <f t="shared" si="3"/>
        <v>7500</v>
      </c>
    </row>
    <row r="97" spans="1:16" x14ac:dyDescent="0.25">
      <c r="A97" s="95">
        <v>86</v>
      </c>
      <c r="B97" s="101" t="s">
        <v>167</v>
      </c>
      <c r="C97" s="97" t="s">
        <v>168</v>
      </c>
      <c r="D97" s="95" t="s">
        <v>118</v>
      </c>
      <c r="E97" s="99">
        <v>11000</v>
      </c>
      <c r="F97" s="99">
        <v>1</v>
      </c>
      <c r="G97" s="104">
        <f t="shared" si="2"/>
        <v>11000</v>
      </c>
      <c r="H97" s="104"/>
      <c r="I97" s="104"/>
      <c r="J97" s="104"/>
      <c r="K97" s="104"/>
      <c r="L97" s="104"/>
      <c r="M97" s="104"/>
      <c r="N97" s="104"/>
      <c r="O97" s="104"/>
      <c r="P97" s="218">
        <f t="shared" si="3"/>
        <v>11000</v>
      </c>
    </row>
    <row r="98" spans="1:16" ht="90" x14ac:dyDescent="0.25">
      <c r="A98" s="95">
        <v>87</v>
      </c>
      <c r="B98" s="101" t="s">
        <v>169</v>
      </c>
      <c r="C98" s="97" t="s">
        <v>2114</v>
      </c>
      <c r="D98" s="95" t="s">
        <v>118</v>
      </c>
      <c r="E98" s="99">
        <v>1785075</v>
      </c>
      <c r="F98" s="99">
        <v>2</v>
      </c>
      <c r="G98" s="104">
        <f t="shared" si="2"/>
        <v>3570150</v>
      </c>
      <c r="H98" s="104"/>
      <c r="I98" s="104"/>
      <c r="J98" s="104"/>
      <c r="K98" s="104"/>
      <c r="L98" s="104"/>
      <c r="M98" s="104"/>
      <c r="N98" s="104"/>
      <c r="O98" s="104"/>
      <c r="P98" s="218">
        <f t="shared" si="3"/>
        <v>3570150</v>
      </c>
    </row>
    <row r="99" spans="1:16" ht="60" x14ac:dyDescent="0.25">
      <c r="A99" s="95">
        <v>88</v>
      </c>
      <c r="B99" s="101" t="s">
        <v>170</v>
      </c>
      <c r="C99" s="97" t="s">
        <v>2115</v>
      </c>
      <c r="D99" s="95" t="s">
        <v>118</v>
      </c>
      <c r="E99" s="99">
        <v>431000</v>
      </c>
      <c r="F99" s="99">
        <v>3</v>
      </c>
      <c r="G99" s="104">
        <f t="shared" si="2"/>
        <v>1293000</v>
      </c>
      <c r="H99" s="104"/>
      <c r="I99" s="104"/>
      <c r="J99" s="104"/>
      <c r="K99" s="104"/>
      <c r="L99" s="104"/>
      <c r="M99" s="104"/>
      <c r="N99" s="104"/>
      <c r="O99" s="104"/>
      <c r="P99" s="218">
        <f t="shared" si="3"/>
        <v>1293000</v>
      </c>
    </row>
    <row r="100" spans="1:16" x14ac:dyDescent="0.25">
      <c r="A100" s="95">
        <v>89</v>
      </c>
      <c r="B100" s="101" t="s">
        <v>46</v>
      </c>
      <c r="C100" s="97" t="s">
        <v>171</v>
      </c>
      <c r="D100" s="95" t="s">
        <v>118</v>
      </c>
      <c r="E100" s="99">
        <v>47000</v>
      </c>
      <c r="F100" s="99">
        <v>3</v>
      </c>
      <c r="G100" s="104">
        <f t="shared" si="2"/>
        <v>141000</v>
      </c>
      <c r="H100" s="104"/>
      <c r="I100" s="104"/>
      <c r="J100" s="104"/>
      <c r="K100" s="104"/>
      <c r="L100" s="104"/>
      <c r="M100" s="104"/>
      <c r="N100" s="104"/>
      <c r="O100" s="104"/>
      <c r="P100" s="218">
        <f t="shared" si="3"/>
        <v>141000</v>
      </c>
    </row>
    <row r="101" spans="1:16" x14ac:dyDescent="0.25">
      <c r="A101" s="95"/>
      <c r="B101" s="101" t="s">
        <v>172</v>
      </c>
      <c r="C101" s="220" t="s">
        <v>173</v>
      </c>
      <c r="D101" s="95"/>
      <c r="E101" s="99"/>
      <c r="F101" s="99"/>
      <c r="G101" s="104"/>
      <c r="H101" s="104"/>
      <c r="I101" s="104"/>
      <c r="J101" s="104"/>
      <c r="K101" s="104"/>
      <c r="L101" s="104"/>
      <c r="M101" s="104"/>
      <c r="N101" s="104"/>
      <c r="O101" s="104"/>
      <c r="P101" s="218">
        <f t="shared" si="3"/>
        <v>0</v>
      </c>
    </row>
    <row r="102" spans="1:16" ht="75" x14ac:dyDescent="0.25">
      <c r="A102" s="95">
        <v>90</v>
      </c>
      <c r="B102" s="101" t="s">
        <v>46</v>
      </c>
      <c r="C102" s="97" t="s">
        <v>174</v>
      </c>
      <c r="D102" s="95" t="s">
        <v>118</v>
      </c>
      <c r="E102" s="99">
        <v>575500</v>
      </c>
      <c r="F102" s="99">
        <v>1</v>
      </c>
      <c r="G102" s="104">
        <f t="shared" si="2"/>
        <v>575500</v>
      </c>
      <c r="H102" s="104"/>
      <c r="I102" s="104"/>
      <c r="J102" s="104"/>
      <c r="K102" s="104"/>
      <c r="L102" s="104"/>
      <c r="M102" s="104"/>
      <c r="N102" s="104"/>
      <c r="O102" s="104"/>
      <c r="P102" s="218">
        <f t="shared" si="3"/>
        <v>575500</v>
      </c>
    </row>
    <row r="103" spans="1:16" ht="45" x14ac:dyDescent="0.25">
      <c r="A103" s="95">
        <v>92</v>
      </c>
      <c r="B103" s="101" t="s">
        <v>116</v>
      </c>
      <c r="C103" s="97" t="s">
        <v>175</v>
      </c>
      <c r="D103" s="95" t="s">
        <v>176</v>
      </c>
      <c r="E103" s="99">
        <v>30000</v>
      </c>
      <c r="F103" s="99">
        <v>1</v>
      </c>
      <c r="G103" s="104">
        <f t="shared" si="2"/>
        <v>30000</v>
      </c>
      <c r="H103" s="104"/>
      <c r="I103" s="104"/>
      <c r="J103" s="104"/>
      <c r="K103" s="104"/>
      <c r="L103" s="104"/>
      <c r="M103" s="104"/>
      <c r="N103" s="104"/>
      <c r="O103" s="104"/>
      <c r="P103" s="218">
        <f t="shared" si="3"/>
        <v>30000</v>
      </c>
    </row>
    <row r="104" spans="1:16" x14ac:dyDescent="0.25">
      <c r="A104" s="95">
        <v>93</v>
      </c>
      <c r="B104" s="101" t="s">
        <v>119</v>
      </c>
      <c r="C104" s="97" t="s">
        <v>177</v>
      </c>
      <c r="D104" s="95" t="s">
        <v>118</v>
      </c>
      <c r="E104" s="99">
        <v>12550</v>
      </c>
      <c r="F104" s="99">
        <v>3</v>
      </c>
      <c r="G104" s="104">
        <f t="shared" si="2"/>
        <v>37650</v>
      </c>
      <c r="H104" s="104"/>
      <c r="I104" s="104"/>
      <c r="J104" s="104"/>
      <c r="K104" s="104"/>
      <c r="L104" s="104"/>
      <c r="M104" s="104"/>
      <c r="N104" s="104"/>
      <c r="O104" s="104"/>
      <c r="P104" s="218">
        <f t="shared" si="3"/>
        <v>37650</v>
      </c>
    </row>
    <row r="105" spans="1:16" x14ac:dyDescent="0.25">
      <c r="A105" s="95">
        <v>94</v>
      </c>
      <c r="B105" s="101" t="s">
        <v>120</v>
      </c>
      <c r="C105" s="97" t="s">
        <v>178</v>
      </c>
      <c r="D105" s="95" t="s">
        <v>118</v>
      </c>
      <c r="E105" s="99">
        <v>12550</v>
      </c>
      <c r="F105" s="99">
        <v>4</v>
      </c>
      <c r="G105" s="104">
        <f t="shared" si="2"/>
        <v>50200</v>
      </c>
      <c r="H105" s="104"/>
      <c r="I105" s="104"/>
      <c r="J105" s="104"/>
      <c r="K105" s="104"/>
      <c r="L105" s="104"/>
      <c r="M105" s="104"/>
      <c r="N105" s="104"/>
      <c r="O105" s="104"/>
      <c r="P105" s="218">
        <f t="shared" si="3"/>
        <v>50200</v>
      </c>
    </row>
    <row r="106" spans="1:16" ht="30" x14ac:dyDescent="0.25">
      <c r="A106" s="95">
        <v>95</v>
      </c>
      <c r="B106" s="101" t="s">
        <v>123</v>
      </c>
      <c r="C106" s="97" t="s">
        <v>128</v>
      </c>
      <c r="D106" s="95" t="s">
        <v>176</v>
      </c>
      <c r="E106" s="99">
        <v>2667</v>
      </c>
      <c r="F106" s="99">
        <v>3</v>
      </c>
      <c r="G106" s="104">
        <f t="shared" si="2"/>
        <v>8001</v>
      </c>
      <c r="H106" s="104"/>
      <c r="I106" s="104"/>
      <c r="J106" s="104"/>
      <c r="K106" s="104"/>
      <c r="L106" s="104"/>
      <c r="M106" s="104"/>
      <c r="N106" s="104"/>
      <c r="O106" s="104"/>
      <c r="P106" s="218">
        <f t="shared" si="3"/>
        <v>8001</v>
      </c>
    </row>
    <row r="107" spans="1:16" ht="30" x14ac:dyDescent="0.25">
      <c r="A107" s="95">
        <v>96</v>
      </c>
      <c r="B107" s="101" t="s">
        <v>125</v>
      </c>
      <c r="C107" s="97" t="s">
        <v>130</v>
      </c>
      <c r="D107" s="95" t="s">
        <v>118</v>
      </c>
      <c r="E107" s="99">
        <v>45000</v>
      </c>
      <c r="F107" s="99">
        <v>1</v>
      </c>
      <c r="G107" s="104">
        <f t="shared" si="2"/>
        <v>45000</v>
      </c>
      <c r="H107" s="104"/>
      <c r="I107" s="104"/>
      <c r="J107" s="104"/>
      <c r="K107" s="104"/>
      <c r="L107" s="104"/>
      <c r="M107" s="104"/>
      <c r="N107" s="104"/>
      <c r="O107" s="104"/>
      <c r="P107" s="218">
        <f t="shared" si="3"/>
        <v>45000</v>
      </c>
    </row>
    <row r="108" spans="1:16" ht="45" x14ac:dyDescent="0.25">
      <c r="A108" s="95">
        <v>97</v>
      </c>
      <c r="B108" s="101" t="s">
        <v>127</v>
      </c>
      <c r="C108" s="97" t="s">
        <v>179</v>
      </c>
      <c r="D108" s="95" t="s">
        <v>176</v>
      </c>
      <c r="E108" s="99">
        <v>85000</v>
      </c>
      <c r="F108" s="99">
        <v>1</v>
      </c>
      <c r="G108" s="104">
        <f t="shared" si="2"/>
        <v>85000</v>
      </c>
      <c r="H108" s="104"/>
      <c r="I108" s="104"/>
      <c r="J108" s="104"/>
      <c r="K108" s="104"/>
      <c r="L108" s="104"/>
      <c r="M108" s="104"/>
      <c r="N108" s="104"/>
      <c r="O108" s="104"/>
      <c r="P108" s="218">
        <f t="shared" si="3"/>
        <v>85000</v>
      </c>
    </row>
    <row r="109" spans="1:16" x14ac:dyDescent="0.25">
      <c r="A109" s="95">
        <v>98</v>
      </c>
      <c r="B109" s="101" t="s">
        <v>129</v>
      </c>
      <c r="C109" s="97" t="s">
        <v>134</v>
      </c>
      <c r="D109" s="95" t="s">
        <v>118</v>
      </c>
      <c r="E109" s="99">
        <v>14550</v>
      </c>
      <c r="F109" s="99">
        <v>1</v>
      </c>
      <c r="G109" s="104">
        <f t="shared" si="2"/>
        <v>14550</v>
      </c>
      <c r="H109" s="104"/>
      <c r="I109" s="104"/>
      <c r="J109" s="104"/>
      <c r="K109" s="104"/>
      <c r="L109" s="104"/>
      <c r="M109" s="104"/>
      <c r="N109" s="104"/>
      <c r="O109" s="104"/>
      <c r="P109" s="218">
        <f t="shared" si="3"/>
        <v>14550</v>
      </c>
    </row>
    <row r="110" spans="1:16" x14ac:dyDescent="0.25">
      <c r="A110" s="95">
        <v>99</v>
      </c>
      <c r="B110" s="101" t="s">
        <v>131</v>
      </c>
      <c r="C110" s="97" t="s">
        <v>180</v>
      </c>
      <c r="D110" s="95" t="s">
        <v>118</v>
      </c>
      <c r="E110" s="99">
        <v>14550</v>
      </c>
      <c r="F110" s="99">
        <v>1</v>
      </c>
      <c r="G110" s="104">
        <f t="shared" si="2"/>
        <v>14550</v>
      </c>
      <c r="H110" s="104"/>
      <c r="I110" s="104"/>
      <c r="J110" s="104"/>
      <c r="K110" s="104"/>
      <c r="L110" s="104"/>
      <c r="M110" s="104"/>
      <c r="N110" s="104"/>
      <c r="O110" s="104"/>
      <c r="P110" s="218">
        <f t="shared" si="3"/>
        <v>14550</v>
      </c>
    </row>
    <row r="111" spans="1:16" ht="30" x14ac:dyDescent="0.25">
      <c r="A111" s="95">
        <v>100</v>
      </c>
      <c r="B111" s="101" t="s">
        <v>133</v>
      </c>
      <c r="C111" s="97" t="s">
        <v>137</v>
      </c>
      <c r="D111" s="95" t="s">
        <v>176</v>
      </c>
      <c r="E111" s="99">
        <v>22000</v>
      </c>
      <c r="F111" s="99">
        <v>1</v>
      </c>
      <c r="G111" s="104">
        <f t="shared" si="2"/>
        <v>22000</v>
      </c>
      <c r="H111" s="104"/>
      <c r="I111" s="104"/>
      <c r="J111" s="104"/>
      <c r="K111" s="104"/>
      <c r="L111" s="104"/>
      <c r="M111" s="104"/>
      <c r="N111" s="104"/>
      <c r="O111" s="104"/>
      <c r="P111" s="218">
        <f t="shared" ref="P111:P127" si="4">G111+I111+K111+M111+O111</f>
        <v>22000</v>
      </c>
    </row>
    <row r="112" spans="1:16" x14ac:dyDescent="0.25">
      <c r="A112" s="95">
        <v>101</v>
      </c>
      <c r="B112" s="101" t="s">
        <v>135</v>
      </c>
      <c r="C112" s="97" t="s">
        <v>139</v>
      </c>
      <c r="D112" s="95" t="s">
        <v>118</v>
      </c>
      <c r="E112" s="99">
        <v>29000</v>
      </c>
      <c r="F112" s="99">
        <v>1</v>
      </c>
      <c r="G112" s="104">
        <f t="shared" si="2"/>
        <v>29000</v>
      </c>
      <c r="H112" s="104"/>
      <c r="I112" s="104"/>
      <c r="J112" s="104"/>
      <c r="K112" s="104"/>
      <c r="L112" s="104"/>
      <c r="M112" s="104"/>
      <c r="N112" s="104"/>
      <c r="O112" s="104"/>
      <c r="P112" s="218">
        <f t="shared" si="4"/>
        <v>29000</v>
      </c>
    </row>
    <row r="113" spans="1:16" x14ac:dyDescent="0.25">
      <c r="A113" s="95">
        <v>102</v>
      </c>
      <c r="B113" s="101" t="s">
        <v>46</v>
      </c>
      <c r="C113" s="97" t="s">
        <v>141</v>
      </c>
      <c r="D113" s="95" t="s">
        <v>181</v>
      </c>
      <c r="E113" s="99">
        <v>22000</v>
      </c>
      <c r="F113" s="99">
        <v>1</v>
      </c>
      <c r="G113" s="104">
        <f t="shared" si="2"/>
        <v>22000</v>
      </c>
      <c r="H113" s="104"/>
      <c r="I113" s="104"/>
      <c r="J113" s="104"/>
      <c r="K113" s="104"/>
      <c r="L113" s="104"/>
      <c r="M113" s="104"/>
      <c r="N113" s="104"/>
      <c r="O113" s="104"/>
      <c r="P113" s="218">
        <f t="shared" si="4"/>
        <v>22000</v>
      </c>
    </row>
    <row r="114" spans="1:16" x14ac:dyDescent="0.25">
      <c r="A114" s="95">
        <v>103</v>
      </c>
      <c r="B114" s="101" t="s">
        <v>138</v>
      </c>
      <c r="C114" s="97" t="s">
        <v>142</v>
      </c>
      <c r="D114" s="95" t="s">
        <v>118</v>
      </c>
      <c r="E114" s="99">
        <v>6000</v>
      </c>
      <c r="F114" s="99">
        <v>2</v>
      </c>
      <c r="G114" s="104">
        <f t="shared" si="2"/>
        <v>12000</v>
      </c>
      <c r="H114" s="104"/>
      <c r="I114" s="104"/>
      <c r="J114" s="104"/>
      <c r="K114" s="104"/>
      <c r="L114" s="104"/>
      <c r="M114" s="104"/>
      <c r="N114" s="104"/>
      <c r="O114" s="104"/>
      <c r="P114" s="218">
        <f t="shared" si="4"/>
        <v>12000</v>
      </c>
    </row>
    <row r="115" spans="1:16" x14ac:dyDescent="0.25">
      <c r="A115" s="95">
        <v>104</v>
      </c>
      <c r="B115" s="101" t="s">
        <v>46</v>
      </c>
      <c r="C115" s="97" t="s">
        <v>143</v>
      </c>
      <c r="D115" s="95" t="s">
        <v>118</v>
      </c>
      <c r="E115" s="99">
        <v>8000</v>
      </c>
      <c r="F115" s="99">
        <v>1</v>
      </c>
      <c r="G115" s="104">
        <f t="shared" si="2"/>
        <v>8000</v>
      </c>
      <c r="H115" s="104"/>
      <c r="I115" s="104"/>
      <c r="J115" s="104"/>
      <c r="K115" s="104"/>
      <c r="L115" s="104"/>
      <c r="M115" s="104"/>
      <c r="N115" s="104"/>
      <c r="O115" s="104"/>
      <c r="P115" s="218">
        <f t="shared" si="4"/>
        <v>8000</v>
      </c>
    </row>
    <row r="116" spans="1:16" ht="45" x14ac:dyDescent="0.25">
      <c r="A116" s="95">
        <v>105</v>
      </c>
      <c r="B116" s="101" t="s">
        <v>46</v>
      </c>
      <c r="C116" s="97" t="s">
        <v>182</v>
      </c>
      <c r="D116" s="95" t="s">
        <v>176</v>
      </c>
      <c r="E116" s="99">
        <v>30000</v>
      </c>
      <c r="F116" s="99">
        <v>1</v>
      </c>
      <c r="G116" s="104">
        <f t="shared" si="2"/>
        <v>30000</v>
      </c>
      <c r="H116" s="104"/>
      <c r="I116" s="104"/>
      <c r="J116" s="104"/>
      <c r="K116" s="104"/>
      <c r="L116" s="104"/>
      <c r="M116" s="104"/>
      <c r="N116" s="104"/>
      <c r="O116" s="104"/>
      <c r="P116" s="218">
        <f t="shared" si="4"/>
        <v>30000</v>
      </c>
    </row>
    <row r="117" spans="1:16" x14ac:dyDescent="0.25">
      <c r="A117" s="95">
        <v>106</v>
      </c>
      <c r="B117" s="101" t="s">
        <v>46</v>
      </c>
      <c r="C117" s="97" t="s">
        <v>183</v>
      </c>
      <c r="D117" s="95" t="s">
        <v>176</v>
      </c>
      <c r="E117" s="99">
        <v>14000</v>
      </c>
      <c r="F117" s="99">
        <v>1</v>
      </c>
      <c r="G117" s="104">
        <f t="shared" si="2"/>
        <v>14000</v>
      </c>
      <c r="H117" s="104"/>
      <c r="I117" s="104"/>
      <c r="J117" s="104"/>
      <c r="K117" s="104"/>
      <c r="L117" s="104"/>
      <c r="M117" s="104"/>
      <c r="N117" s="104"/>
      <c r="O117" s="104"/>
      <c r="P117" s="218">
        <f t="shared" si="4"/>
        <v>14000</v>
      </c>
    </row>
    <row r="118" spans="1:16" x14ac:dyDescent="0.25">
      <c r="A118" s="95">
        <v>107</v>
      </c>
      <c r="B118" s="101" t="s">
        <v>46</v>
      </c>
      <c r="C118" s="97" t="s">
        <v>184</v>
      </c>
      <c r="D118" s="95" t="s">
        <v>176</v>
      </c>
      <c r="E118" s="99">
        <v>24000</v>
      </c>
      <c r="F118" s="99">
        <v>1</v>
      </c>
      <c r="G118" s="104">
        <f t="shared" si="2"/>
        <v>24000</v>
      </c>
      <c r="H118" s="104"/>
      <c r="I118" s="104"/>
      <c r="J118" s="104"/>
      <c r="K118" s="104"/>
      <c r="L118" s="104"/>
      <c r="M118" s="104"/>
      <c r="N118" s="104"/>
      <c r="O118" s="104"/>
      <c r="P118" s="218">
        <f t="shared" si="4"/>
        <v>24000</v>
      </c>
    </row>
    <row r="119" spans="1:16" ht="30" x14ac:dyDescent="0.25">
      <c r="A119" s="95"/>
      <c r="B119" s="101"/>
      <c r="C119" s="220" t="s">
        <v>145</v>
      </c>
      <c r="D119" s="95"/>
      <c r="E119" s="99"/>
      <c r="F119" s="99"/>
      <c r="G119" s="104"/>
      <c r="H119" s="104"/>
      <c r="I119" s="104"/>
      <c r="J119" s="104"/>
      <c r="K119" s="104"/>
      <c r="L119" s="104"/>
      <c r="M119" s="104"/>
      <c r="N119" s="104"/>
      <c r="O119" s="104"/>
      <c r="P119" s="218">
        <f t="shared" si="4"/>
        <v>0</v>
      </c>
    </row>
    <row r="120" spans="1:16" ht="30" x14ac:dyDescent="0.25">
      <c r="A120" s="95">
        <v>108</v>
      </c>
      <c r="B120" s="101" t="s">
        <v>146</v>
      </c>
      <c r="C120" s="97" t="s">
        <v>147</v>
      </c>
      <c r="D120" s="95" t="s">
        <v>140</v>
      </c>
      <c r="E120" s="99">
        <v>249999</v>
      </c>
      <c r="F120" s="99">
        <v>1</v>
      </c>
      <c r="G120" s="104">
        <f t="shared" si="2"/>
        <v>249999</v>
      </c>
      <c r="H120" s="104"/>
      <c r="I120" s="104"/>
      <c r="J120" s="104"/>
      <c r="K120" s="104"/>
      <c r="L120" s="104"/>
      <c r="M120" s="104"/>
      <c r="N120" s="104"/>
      <c r="O120" s="104"/>
      <c r="P120" s="218">
        <f t="shared" si="4"/>
        <v>249999</v>
      </c>
    </row>
    <row r="121" spans="1:16" x14ac:dyDescent="0.25">
      <c r="A121" s="95">
        <v>109</v>
      </c>
      <c r="B121" s="101" t="s">
        <v>148</v>
      </c>
      <c r="C121" s="97" t="s">
        <v>149</v>
      </c>
      <c r="D121" s="95" t="s">
        <v>176</v>
      </c>
      <c r="E121" s="99">
        <v>24000</v>
      </c>
      <c r="F121" s="99">
        <v>1</v>
      </c>
      <c r="G121" s="104">
        <f t="shared" si="2"/>
        <v>24000</v>
      </c>
      <c r="H121" s="104"/>
      <c r="I121" s="104"/>
      <c r="J121" s="104"/>
      <c r="K121" s="104"/>
      <c r="L121" s="104"/>
      <c r="M121" s="104"/>
      <c r="N121" s="104"/>
      <c r="O121" s="104"/>
      <c r="P121" s="218">
        <f t="shared" si="4"/>
        <v>24000</v>
      </c>
    </row>
    <row r="122" spans="1:16" x14ac:dyDescent="0.25">
      <c r="A122" s="95">
        <v>110</v>
      </c>
      <c r="B122" s="101" t="s">
        <v>150</v>
      </c>
      <c r="C122" s="97" t="s">
        <v>151</v>
      </c>
      <c r="D122" s="95" t="s">
        <v>176</v>
      </c>
      <c r="E122" s="99">
        <v>24000</v>
      </c>
      <c r="F122" s="99">
        <v>1</v>
      </c>
      <c r="G122" s="104">
        <f t="shared" si="2"/>
        <v>24000</v>
      </c>
      <c r="H122" s="104"/>
      <c r="I122" s="104"/>
      <c r="J122" s="104"/>
      <c r="K122" s="104"/>
      <c r="L122" s="104"/>
      <c r="M122" s="104"/>
      <c r="N122" s="104"/>
      <c r="O122" s="104"/>
      <c r="P122" s="218">
        <f t="shared" si="4"/>
        <v>24000</v>
      </c>
    </row>
    <row r="123" spans="1:16" x14ac:dyDescent="0.25">
      <c r="A123" s="95">
        <v>111</v>
      </c>
      <c r="B123" s="101" t="s">
        <v>152</v>
      </c>
      <c r="C123" s="97" t="s">
        <v>153</v>
      </c>
      <c r="D123" s="95" t="s">
        <v>176</v>
      </c>
      <c r="E123" s="99">
        <v>18000</v>
      </c>
      <c r="F123" s="99">
        <v>1</v>
      </c>
      <c r="G123" s="104">
        <f t="shared" si="2"/>
        <v>18000</v>
      </c>
      <c r="H123" s="104"/>
      <c r="I123" s="104"/>
      <c r="J123" s="104"/>
      <c r="K123" s="104"/>
      <c r="L123" s="104"/>
      <c r="M123" s="104"/>
      <c r="N123" s="104"/>
      <c r="O123" s="104"/>
      <c r="P123" s="218">
        <f t="shared" si="4"/>
        <v>18000</v>
      </c>
    </row>
    <row r="124" spans="1:16" x14ac:dyDescent="0.25">
      <c r="A124" s="95">
        <v>112</v>
      </c>
      <c r="B124" s="101" t="s">
        <v>154</v>
      </c>
      <c r="C124" s="97" t="s">
        <v>155</v>
      </c>
      <c r="D124" s="95" t="s">
        <v>176</v>
      </c>
      <c r="E124" s="99">
        <v>18000</v>
      </c>
      <c r="F124" s="99">
        <v>1</v>
      </c>
      <c r="G124" s="104">
        <f t="shared" ref="G124:G177" si="5">E124*F124</f>
        <v>18000</v>
      </c>
      <c r="H124" s="104"/>
      <c r="I124" s="104"/>
      <c r="J124" s="104"/>
      <c r="K124" s="104"/>
      <c r="L124" s="104"/>
      <c r="M124" s="104"/>
      <c r="N124" s="104"/>
      <c r="O124" s="104"/>
      <c r="P124" s="218">
        <f t="shared" si="4"/>
        <v>18000</v>
      </c>
    </row>
    <row r="125" spans="1:16" x14ac:dyDescent="0.25">
      <c r="A125" s="95"/>
      <c r="B125" s="101" t="s">
        <v>185</v>
      </c>
      <c r="C125" s="220" t="s">
        <v>186</v>
      </c>
      <c r="D125" s="95"/>
      <c r="E125" s="99"/>
      <c r="F125" s="99"/>
      <c r="G125" s="104"/>
      <c r="H125" s="104"/>
      <c r="I125" s="104"/>
      <c r="J125" s="104"/>
      <c r="K125" s="104"/>
      <c r="L125" s="104"/>
      <c r="M125" s="104"/>
      <c r="N125" s="104"/>
      <c r="O125" s="104"/>
      <c r="P125" s="218">
        <f t="shared" si="4"/>
        <v>0</v>
      </c>
    </row>
    <row r="126" spans="1:16" ht="75" x14ac:dyDescent="0.25">
      <c r="A126" s="95">
        <v>113</v>
      </c>
      <c r="B126" s="101" t="s">
        <v>46</v>
      </c>
      <c r="C126" s="97" t="s">
        <v>158</v>
      </c>
      <c r="D126" s="95" t="s">
        <v>118</v>
      </c>
      <c r="E126" s="99">
        <v>278000</v>
      </c>
      <c r="F126" s="99">
        <v>1</v>
      </c>
      <c r="G126" s="104">
        <f t="shared" si="5"/>
        <v>278000</v>
      </c>
      <c r="H126" s="104"/>
      <c r="I126" s="104"/>
      <c r="J126" s="104"/>
      <c r="K126" s="104"/>
      <c r="L126" s="104"/>
      <c r="M126" s="104"/>
      <c r="N126" s="104"/>
      <c r="O126" s="104"/>
      <c r="P126" s="218">
        <f t="shared" si="4"/>
        <v>278000</v>
      </c>
    </row>
    <row r="127" spans="1:16" ht="30" x14ac:dyDescent="0.25">
      <c r="A127" s="95">
        <v>114</v>
      </c>
      <c r="B127" s="101" t="s">
        <v>46</v>
      </c>
      <c r="C127" s="97" t="s">
        <v>159</v>
      </c>
      <c r="D127" s="95" t="s">
        <v>176</v>
      </c>
      <c r="E127" s="99">
        <v>42000</v>
      </c>
      <c r="F127" s="99">
        <v>2</v>
      </c>
      <c r="G127" s="104">
        <f t="shared" si="5"/>
        <v>84000</v>
      </c>
      <c r="H127" s="104"/>
      <c r="I127" s="104"/>
      <c r="J127" s="104"/>
      <c r="K127" s="104"/>
      <c r="L127" s="104"/>
      <c r="M127" s="104"/>
      <c r="N127" s="104"/>
      <c r="O127" s="104"/>
      <c r="P127" s="218">
        <f t="shared" si="4"/>
        <v>84000</v>
      </c>
    </row>
    <row r="128" spans="1:16" ht="60" x14ac:dyDescent="0.25">
      <c r="A128" s="95">
        <v>115</v>
      </c>
      <c r="B128" s="101" t="s">
        <v>46</v>
      </c>
      <c r="C128" s="97" t="s">
        <v>187</v>
      </c>
      <c r="D128" s="95" t="s">
        <v>181</v>
      </c>
      <c r="E128" s="99">
        <v>36000</v>
      </c>
      <c r="F128" s="99">
        <v>1</v>
      </c>
      <c r="G128" s="104">
        <f t="shared" si="5"/>
        <v>36000</v>
      </c>
      <c r="H128" s="104"/>
      <c r="I128" s="104"/>
      <c r="J128" s="104"/>
      <c r="K128" s="104"/>
      <c r="L128" s="104"/>
      <c r="M128" s="104"/>
      <c r="N128" s="104"/>
      <c r="O128" s="104"/>
      <c r="P128" s="218">
        <f t="shared" ref="P128:P183" si="6">G128+I128+K128+M128+O128</f>
        <v>36000</v>
      </c>
    </row>
    <row r="129" spans="1:16" x14ac:dyDescent="0.25">
      <c r="A129" s="95">
        <v>116</v>
      </c>
      <c r="B129" s="101" t="s">
        <v>46</v>
      </c>
      <c r="C129" s="97" t="s">
        <v>161</v>
      </c>
      <c r="D129" s="95" t="s">
        <v>118</v>
      </c>
      <c r="E129" s="99">
        <v>3600</v>
      </c>
      <c r="F129" s="99">
        <v>3</v>
      </c>
      <c r="G129" s="104">
        <f t="shared" si="5"/>
        <v>10800</v>
      </c>
      <c r="H129" s="104"/>
      <c r="I129" s="104"/>
      <c r="J129" s="104"/>
      <c r="K129" s="104"/>
      <c r="L129" s="104"/>
      <c r="M129" s="104"/>
      <c r="N129" s="104"/>
      <c r="O129" s="104"/>
      <c r="P129" s="218">
        <f t="shared" si="6"/>
        <v>10800</v>
      </c>
    </row>
    <row r="130" spans="1:16" x14ac:dyDescent="0.25">
      <c r="A130" s="95">
        <v>117</v>
      </c>
      <c r="B130" s="101" t="s">
        <v>46</v>
      </c>
      <c r="C130" s="97" t="s">
        <v>188</v>
      </c>
      <c r="D130" s="95" t="s">
        <v>118</v>
      </c>
      <c r="E130" s="99">
        <v>4500</v>
      </c>
      <c r="F130" s="99">
        <v>3</v>
      </c>
      <c r="G130" s="104">
        <f t="shared" si="5"/>
        <v>13500</v>
      </c>
      <c r="H130" s="104"/>
      <c r="I130" s="104"/>
      <c r="J130" s="104"/>
      <c r="K130" s="104"/>
      <c r="L130" s="104"/>
      <c r="M130" s="104"/>
      <c r="N130" s="104"/>
      <c r="O130" s="104"/>
      <c r="P130" s="218">
        <f t="shared" si="6"/>
        <v>13500</v>
      </c>
    </row>
    <row r="131" spans="1:16" ht="45" x14ac:dyDescent="0.25">
      <c r="A131" s="95">
        <v>118</v>
      </c>
      <c r="B131" s="101" t="s">
        <v>46</v>
      </c>
      <c r="C131" s="97" t="s">
        <v>189</v>
      </c>
      <c r="D131" s="95" t="s">
        <v>176</v>
      </c>
      <c r="E131" s="99">
        <v>5800</v>
      </c>
      <c r="F131" s="99">
        <v>2</v>
      </c>
      <c r="G131" s="104">
        <f t="shared" si="5"/>
        <v>11600</v>
      </c>
      <c r="H131" s="104"/>
      <c r="I131" s="104"/>
      <c r="J131" s="104"/>
      <c r="K131" s="104"/>
      <c r="L131" s="104"/>
      <c r="M131" s="104"/>
      <c r="N131" s="104"/>
      <c r="O131" s="104"/>
      <c r="P131" s="218">
        <f t="shared" si="6"/>
        <v>11600</v>
      </c>
    </row>
    <row r="132" spans="1:16" x14ac:dyDescent="0.25">
      <c r="A132" s="95">
        <v>119</v>
      </c>
      <c r="B132" s="101" t="s">
        <v>46</v>
      </c>
      <c r="C132" s="97" t="s">
        <v>163</v>
      </c>
      <c r="D132" s="95" t="s">
        <v>118</v>
      </c>
      <c r="E132" s="99">
        <v>4600</v>
      </c>
      <c r="F132" s="99">
        <v>1</v>
      </c>
      <c r="G132" s="104">
        <f t="shared" si="5"/>
        <v>4600</v>
      </c>
      <c r="H132" s="104"/>
      <c r="I132" s="104"/>
      <c r="J132" s="104"/>
      <c r="K132" s="104"/>
      <c r="L132" s="104"/>
      <c r="M132" s="104"/>
      <c r="N132" s="104"/>
      <c r="O132" s="104"/>
      <c r="P132" s="218">
        <f t="shared" si="6"/>
        <v>4600</v>
      </c>
    </row>
    <row r="133" spans="1:16" x14ac:dyDescent="0.25">
      <c r="A133" s="95">
        <v>120</v>
      </c>
      <c r="B133" s="101" t="s">
        <v>46</v>
      </c>
      <c r="C133" s="97" t="s">
        <v>164</v>
      </c>
      <c r="D133" s="95" t="s">
        <v>176</v>
      </c>
      <c r="E133" s="99">
        <v>3200</v>
      </c>
      <c r="F133" s="99">
        <v>2</v>
      </c>
      <c r="G133" s="104">
        <f t="shared" si="5"/>
        <v>6400</v>
      </c>
      <c r="H133" s="104"/>
      <c r="I133" s="104"/>
      <c r="J133" s="104"/>
      <c r="K133" s="104"/>
      <c r="L133" s="104"/>
      <c r="M133" s="104"/>
      <c r="N133" s="104"/>
      <c r="O133" s="104"/>
      <c r="P133" s="218">
        <f t="shared" si="6"/>
        <v>6400</v>
      </c>
    </row>
    <row r="134" spans="1:16" x14ac:dyDescent="0.25">
      <c r="A134" s="95">
        <v>121</v>
      </c>
      <c r="B134" s="101" t="s">
        <v>46</v>
      </c>
      <c r="C134" s="97" t="s">
        <v>165</v>
      </c>
      <c r="D134" s="95" t="s">
        <v>176</v>
      </c>
      <c r="E134" s="99">
        <v>7000</v>
      </c>
      <c r="F134" s="99">
        <v>1</v>
      </c>
      <c r="G134" s="104">
        <f t="shared" si="5"/>
        <v>7000</v>
      </c>
      <c r="H134" s="104"/>
      <c r="I134" s="104"/>
      <c r="J134" s="104"/>
      <c r="K134" s="104"/>
      <c r="L134" s="104"/>
      <c r="M134" s="104"/>
      <c r="N134" s="104"/>
      <c r="O134" s="104"/>
      <c r="P134" s="218">
        <f t="shared" si="6"/>
        <v>7000</v>
      </c>
    </row>
    <row r="135" spans="1:16" x14ac:dyDescent="0.25">
      <c r="A135" s="95">
        <v>122</v>
      </c>
      <c r="B135" s="101" t="s">
        <v>46</v>
      </c>
      <c r="C135" s="97" t="s">
        <v>166</v>
      </c>
      <c r="D135" s="95" t="s">
        <v>118</v>
      </c>
      <c r="E135" s="99">
        <v>2600</v>
      </c>
      <c r="F135" s="99">
        <v>5</v>
      </c>
      <c r="G135" s="104">
        <f t="shared" si="5"/>
        <v>13000</v>
      </c>
      <c r="H135" s="104"/>
      <c r="I135" s="104"/>
      <c r="J135" s="104"/>
      <c r="K135" s="104"/>
      <c r="L135" s="104"/>
      <c r="M135" s="104"/>
      <c r="N135" s="104"/>
      <c r="O135" s="104"/>
      <c r="P135" s="218">
        <f t="shared" si="6"/>
        <v>13000</v>
      </c>
    </row>
    <row r="136" spans="1:16" x14ac:dyDescent="0.25">
      <c r="A136" s="95">
        <v>123</v>
      </c>
      <c r="B136" s="101" t="s">
        <v>46</v>
      </c>
      <c r="C136" s="97" t="s">
        <v>168</v>
      </c>
      <c r="D136" s="95" t="s">
        <v>118</v>
      </c>
      <c r="E136" s="99">
        <v>4000</v>
      </c>
      <c r="F136" s="99">
        <v>1</v>
      </c>
      <c r="G136" s="104">
        <f t="shared" si="5"/>
        <v>4000</v>
      </c>
      <c r="H136" s="104"/>
      <c r="I136" s="104"/>
      <c r="J136" s="104"/>
      <c r="K136" s="104"/>
      <c r="L136" s="104"/>
      <c r="M136" s="104"/>
      <c r="N136" s="104"/>
      <c r="O136" s="104"/>
      <c r="P136" s="218">
        <f t="shared" si="6"/>
        <v>4000</v>
      </c>
    </row>
    <row r="137" spans="1:16" ht="60" x14ac:dyDescent="0.25">
      <c r="A137" s="95">
        <v>124</v>
      </c>
      <c r="B137" s="101" t="s">
        <v>190</v>
      </c>
      <c r="C137" s="97" t="s">
        <v>2116</v>
      </c>
      <c r="D137" s="95" t="s">
        <v>118</v>
      </c>
      <c r="E137" s="99">
        <v>102000</v>
      </c>
      <c r="F137" s="99">
        <v>2</v>
      </c>
      <c r="G137" s="104">
        <f t="shared" si="5"/>
        <v>204000</v>
      </c>
      <c r="H137" s="104"/>
      <c r="I137" s="104"/>
      <c r="J137" s="104"/>
      <c r="K137" s="104"/>
      <c r="L137" s="104"/>
      <c r="M137" s="104"/>
      <c r="N137" s="104"/>
      <c r="O137" s="104"/>
      <c r="P137" s="218">
        <f t="shared" si="6"/>
        <v>204000</v>
      </c>
    </row>
    <row r="138" spans="1:16" x14ac:dyDescent="0.25">
      <c r="A138" s="95"/>
      <c r="B138" s="101"/>
      <c r="C138" s="220" t="s">
        <v>191</v>
      </c>
      <c r="D138" s="95"/>
      <c r="E138" s="99"/>
      <c r="F138" s="99"/>
      <c r="G138" s="104"/>
      <c r="H138" s="104"/>
      <c r="I138" s="104"/>
      <c r="J138" s="104"/>
      <c r="K138" s="104"/>
      <c r="L138" s="104"/>
      <c r="M138" s="104"/>
      <c r="N138" s="104"/>
      <c r="O138" s="104"/>
      <c r="P138" s="218"/>
    </row>
    <row r="139" spans="1:16" ht="31.5" customHeight="1" x14ac:dyDescent="0.25">
      <c r="A139" s="95"/>
      <c r="B139" s="101"/>
      <c r="C139" s="220" t="s">
        <v>192</v>
      </c>
      <c r="D139" s="95"/>
      <c r="E139" s="99"/>
      <c r="F139" s="99"/>
      <c r="G139" s="104"/>
      <c r="H139" s="104"/>
      <c r="I139" s="104"/>
      <c r="J139" s="104"/>
      <c r="K139" s="104"/>
      <c r="L139" s="104"/>
      <c r="M139" s="104"/>
      <c r="N139" s="104"/>
      <c r="O139" s="104"/>
      <c r="P139" s="218"/>
    </row>
    <row r="140" spans="1:16" x14ac:dyDescent="0.25">
      <c r="A140" s="95">
        <v>125</v>
      </c>
      <c r="B140" s="101" t="s">
        <v>46</v>
      </c>
      <c r="C140" s="97" t="s">
        <v>193</v>
      </c>
      <c r="D140" s="95" t="s">
        <v>118</v>
      </c>
      <c r="E140" s="99">
        <v>7500</v>
      </c>
      <c r="F140" s="99">
        <v>2</v>
      </c>
      <c r="G140" s="104">
        <f t="shared" si="5"/>
        <v>15000</v>
      </c>
      <c r="H140" s="104"/>
      <c r="I140" s="104"/>
      <c r="J140" s="104"/>
      <c r="K140" s="104"/>
      <c r="L140" s="104"/>
      <c r="M140" s="104"/>
      <c r="N140" s="104"/>
      <c r="O140" s="104"/>
      <c r="P140" s="218">
        <f t="shared" si="6"/>
        <v>15000</v>
      </c>
    </row>
    <row r="141" spans="1:16" x14ac:dyDescent="0.25">
      <c r="A141" s="95">
        <v>126</v>
      </c>
      <c r="B141" s="101" t="s">
        <v>46</v>
      </c>
      <c r="C141" s="97" t="s">
        <v>194</v>
      </c>
      <c r="D141" s="95" t="s">
        <v>118</v>
      </c>
      <c r="E141" s="99">
        <v>6100</v>
      </c>
      <c r="F141" s="99">
        <v>1</v>
      </c>
      <c r="G141" s="104">
        <f t="shared" si="5"/>
        <v>6100</v>
      </c>
      <c r="H141" s="104"/>
      <c r="I141" s="104"/>
      <c r="J141" s="104"/>
      <c r="K141" s="104"/>
      <c r="L141" s="104"/>
      <c r="M141" s="104"/>
      <c r="N141" s="104"/>
      <c r="O141" s="104"/>
      <c r="P141" s="218">
        <f t="shared" si="6"/>
        <v>6100</v>
      </c>
    </row>
    <row r="142" spans="1:16" x14ac:dyDescent="0.25">
      <c r="A142" s="95">
        <v>127</v>
      </c>
      <c r="B142" s="101" t="s">
        <v>46</v>
      </c>
      <c r="C142" s="97" t="s">
        <v>195</v>
      </c>
      <c r="D142" s="95" t="s">
        <v>118</v>
      </c>
      <c r="E142" s="99">
        <v>8200</v>
      </c>
      <c r="F142" s="99">
        <v>1</v>
      </c>
      <c r="G142" s="104">
        <f t="shared" si="5"/>
        <v>8200</v>
      </c>
      <c r="H142" s="104"/>
      <c r="I142" s="104"/>
      <c r="J142" s="104"/>
      <c r="K142" s="104"/>
      <c r="L142" s="104"/>
      <c r="M142" s="104"/>
      <c r="N142" s="104"/>
      <c r="O142" s="104"/>
      <c r="P142" s="218">
        <f t="shared" si="6"/>
        <v>8200</v>
      </c>
    </row>
    <row r="143" spans="1:16" x14ac:dyDescent="0.25">
      <c r="A143" s="95">
        <v>128</v>
      </c>
      <c r="B143" s="101" t="s">
        <v>46</v>
      </c>
      <c r="C143" s="97" t="s">
        <v>196</v>
      </c>
      <c r="D143" s="95" t="s">
        <v>118</v>
      </c>
      <c r="E143" s="99">
        <v>8800</v>
      </c>
      <c r="F143" s="99">
        <v>1</v>
      </c>
      <c r="G143" s="104">
        <f t="shared" si="5"/>
        <v>8800</v>
      </c>
      <c r="H143" s="104"/>
      <c r="I143" s="104"/>
      <c r="J143" s="104"/>
      <c r="K143" s="104"/>
      <c r="L143" s="104"/>
      <c r="M143" s="104"/>
      <c r="N143" s="104"/>
      <c r="O143" s="104"/>
      <c r="P143" s="218">
        <f t="shared" si="6"/>
        <v>8800</v>
      </c>
    </row>
    <row r="144" spans="1:16" x14ac:dyDescent="0.25">
      <c r="A144" s="95">
        <v>129</v>
      </c>
      <c r="B144" s="101" t="s">
        <v>46</v>
      </c>
      <c r="C144" s="97" t="s">
        <v>197</v>
      </c>
      <c r="D144" s="95" t="s">
        <v>118</v>
      </c>
      <c r="E144" s="99">
        <v>8400</v>
      </c>
      <c r="F144" s="99">
        <v>1</v>
      </c>
      <c r="G144" s="104">
        <f t="shared" si="5"/>
        <v>8400</v>
      </c>
      <c r="H144" s="104"/>
      <c r="I144" s="104"/>
      <c r="J144" s="104"/>
      <c r="K144" s="104"/>
      <c r="L144" s="104"/>
      <c r="M144" s="104"/>
      <c r="N144" s="104"/>
      <c r="O144" s="104"/>
      <c r="P144" s="218">
        <f t="shared" si="6"/>
        <v>8400</v>
      </c>
    </row>
    <row r="145" spans="1:16" x14ac:dyDescent="0.25">
      <c r="A145" s="95">
        <v>130</v>
      </c>
      <c r="B145" s="101" t="s">
        <v>46</v>
      </c>
      <c r="C145" s="97" t="s">
        <v>198</v>
      </c>
      <c r="D145" s="95" t="s">
        <v>118</v>
      </c>
      <c r="E145" s="99">
        <v>9500</v>
      </c>
      <c r="F145" s="99">
        <v>2</v>
      </c>
      <c r="G145" s="104">
        <f t="shared" si="5"/>
        <v>19000</v>
      </c>
      <c r="H145" s="104"/>
      <c r="I145" s="104"/>
      <c r="J145" s="104"/>
      <c r="K145" s="104"/>
      <c r="L145" s="104"/>
      <c r="M145" s="104"/>
      <c r="N145" s="104"/>
      <c r="O145" s="104"/>
      <c r="P145" s="218">
        <f t="shared" si="6"/>
        <v>19000</v>
      </c>
    </row>
    <row r="146" spans="1:16" x14ac:dyDescent="0.25">
      <c r="A146" s="95">
        <v>131</v>
      </c>
      <c r="B146" s="101" t="s">
        <v>46</v>
      </c>
      <c r="C146" s="97" t="s">
        <v>199</v>
      </c>
      <c r="D146" s="95" t="s">
        <v>118</v>
      </c>
      <c r="E146" s="99">
        <v>7800</v>
      </c>
      <c r="F146" s="99">
        <v>2</v>
      </c>
      <c r="G146" s="104">
        <f t="shared" si="5"/>
        <v>15600</v>
      </c>
      <c r="H146" s="104"/>
      <c r="I146" s="104"/>
      <c r="J146" s="104"/>
      <c r="K146" s="104"/>
      <c r="L146" s="104"/>
      <c r="M146" s="104"/>
      <c r="N146" s="104"/>
      <c r="O146" s="104"/>
      <c r="P146" s="218">
        <f t="shared" si="6"/>
        <v>15600</v>
      </c>
    </row>
    <row r="147" spans="1:16" ht="30" x14ac:dyDescent="0.25">
      <c r="A147" s="95">
        <v>132</v>
      </c>
      <c r="B147" s="101" t="s">
        <v>46</v>
      </c>
      <c r="C147" s="97" t="s">
        <v>200</v>
      </c>
      <c r="D147" s="95" t="s">
        <v>118</v>
      </c>
      <c r="E147" s="99">
        <v>45000</v>
      </c>
      <c r="F147" s="99">
        <v>2</v>
      </c>
      <c r="G147" s="104">
        <f t="shared" si="5"/>
        <v>90000</v>
      </c>
      <c r="H147" s="104"/>
      <c r="I147" s="104"/>
      <c r="J147" s="104"/>
      <c r="K147" s="104"/>
      <c r="L147" s="104"/>
      <c r="M147" s="104"/>
      <c r="N147" s="104"/>
      <c r="O147" s="104"/>
      <c r="P147" s="218">
        <f t="shared" si="6"/>
        <v>90000</v>
      </c>
    </row>
    <row r="148" spans="1:16" ht="45" x14ac:dyDescent="0.25">
      <c r="A148" s="95">
        <v>133</v>
      </c>
      <c r="B148" s="101" t="s">
        <v>46</v>
      </c>
      <c r="C148" s="97" t="s">
        <v>201</v>
      </c>
      <c r="D148" s="95" t="s">
        <v>41</v>
      </c>
      <c r="E148" s="99">
        <v>8500</v>
      </c>
      <c r="F148" s="99">
        <v>1</v>
      </c>
      <c r="G148" s="104">
        <f t="shared" si="5"/>
        <v>8500</v>
      </c>
      <c r="H148" s="104"/>
      <c r="I148" s="104"/>
      <c r="J148" s="104"/>
      <c r="K148" s="104"/>
      <c r="L148" s="104"/>
      <c r="M148" s="104"/>
      <c r="N148" s="104"/>
      <c r="O148" s="104"/>
      <c r="P148" s="218">
        <f t="shared" si="6"/>
        <v>8500</v>
      </c>
    </row>
    <row r="149" spans="1:16" ht="30" x14ac:dyDescent="0.25">
      <c r="A149" s="95">
        <v>134</v>
      </c>
      <c r="B149" s="101" t="s">
        <v>46</v>
      </c>
      <c r="C149" s="97" t="s">
        <v>202</v>
      </c>
      <c r="D149" s="95" t="s">
        <v>118</v>
      </c>
      <c r="E149" s="99">
        <v>27000</v>
      </c>
      <c r="F149" s="99">
        <v>1</v>
      </c>
      <c r="G149" s="104">
        <f t="shared" si="5"/>
        <v>27000</v>
      </c>
      <c r="H149" s="104"/>
      <c r="I149" s="104"/>
      <c r="J149" s="104"/>
      <c r="K149" s="104"/>
      <c r="L149" s="104"/>
      <c r="M149" s="104"/>
      <c r="N149" s="104"/>
      <c r="O149" s="104"/>
      <c r="P149" s="218">
        <f t="shared" si="6"/>
        <v>27000</v>
      </c>
    </row>
    <row r="150" spans="1:16" x14ac:dyDescent="0.25">
      <c r="A150" s="95">
        <v>135</v>
      </c>
      <c r="B150" s="101" t="s">
        <v>46</v>
      </c>
      <c r="C150" s="97" t="s">
        <v>203</v>
      </c>
      <c r="D150" s="95" t="s">
        <v>118</v>
      </c>
      <c r="E150" s="99">
        <v>3250</v>
      </c>
      <c r="F150" s="99">
        <v>1</v>
      </c>
      <c r="G150" s="104">
        <f t="shared" si="5"/>
        <v>3250</v>
      </c>
      <c r="H150" s="104"/>
      <c r="I150" s="104"/>
      <c r="J150" s="104"/>
      <c r="K150" s="104"/>
      <c r="L150" s="104"/>
      <c r="M150" s="104"/>
      <c r="N150" s="104"/>
      <c r="O150" s="104"/>
      <c r="P150" s="218">
        <f t="shared" si="6"/>
        <v>3250</v>
      </c>
    </row>
    <row r="151" spans="1:16" x14ac:dyDescent="0.25">
      <c r="A151" s="95">
        <v>136</v>
      </c>
      <c r="B151" s="101" t="s">
        <v>46</v>
      </c>
      <c r="C151" s="97" t="s">
        <v>204</v>
      </c>
      <c r="D151" s="95" t="s">
        <v>118</v>
      </c>
      <c r="E151" s="99">
        <v>7600</v>
      </c>
      <c r="F151" s="99">
        <v>1</v>
      </c>
      <c r="G151" s="104">
        <f t="shared" si="5"/>
        <v>7600</v>
      </c>
      <c r="H151" s="104"/>
      <c r="I151" s="104"/>
      <c r="J151" s="104"/>
      <c r="K151" s="104"/>
      <c r="L151" s="104"/>
      <c r="M151" s="104"/>
      <c r="N151" s="104"/>
      <c r="O151" s="104"/>
      <c r="P151" s="218">
        <f t="shared" si="6"/>
        <v>7600</v>
      </c>
    </row>
    <row r="152" spans="1:16" ht="30" x14ac:dyDescent="0.25">
      <c r="A152" s="95">
        <v>137</v>
      </c>
      <c r="B152" s="101" t="s">
        <v>46</v>
      </c>
      <c r="C152" s="97" t="s">
        <v>205</v>
      </c>
      <c r="D152" s="95" t="s">
        <v>118</v>
      </c>
      <c r="E152" s="99">
        <v>8600</v>
      </c>
      <c r="F152" s="99">
        <v>1</v>
      </c>
      <c r="G152" s="104">
        <f t="shared" si="5"/>
        <v>8600</v>
      </c>
      <c r="H152" s="104"/>
      <c r="I152" s="104"/>
      <c r="J152" s="104"/>
      <c r="K152" s="104"/>
      <c r="L152" s="104"/>
      <c r="M152" s="104"/>
      <c r="N152" s="104"/>
      <c r="O152" s="104"/>
      <c r="P152" s="218">
        <f t="shared" si="6"/>
        <v>8600</v>
      </c>
    </row>
    <row r="153" spans="1:16" x14ac:dyDescent="0.25">
      <c r="A153" s="95"/>
      <c r="B153" s="101"/>
      <c r="C153" s="220" t="s">
        <v>206</v>
      </c>
      <c r="D153" s="95"/>
      <c r="E153" s="99"/>
      <c r="F153" s="99"/>
      <c r="G153" s="104"/>
      <c r="H153" s="104"/>
      <c r="I153" s="104"/>
      <c r="J153" s="104"/>
      <c r="K153" s="104"/>
      <c r="L153" s="104"/>
      <c r="M153" s="104"/>
      <c r="N153" s="104"/>
      <c r="O153" s="104"/>
      <c r="P153" s="218">
        <f t="shared" si="6"/>
        <v>0</v>
      </c>
    </row>
    <row r="154" spans="1:16" x14ac:dyDescent="0.25">
      <c r="A154" s="95">
        <v>138</v>
      </c>
      <c r="B154" s="101" t="s">
        <v>46</v>
      </c>
      <c r="C154" s="97" t="s">
        <v>207</v>
      </c>
      <c r="D154" s="95" t="s">
        <v>118</v>
      </c>
      <c r="E154" s="99">
        <v>37000</v>
      </c>
      <c r="F154" s="99">
        <v>1</v>
      </c>
      <c r="G154" s="104">
        <f t="shared" si="5"/>
        <v>37000</v>
      </c>
      <c r="H154" s="104"/>
      <c r="I154" s="104"/>
      <c r="J154" s="104"/>
      <c r="K154" s="104"/>
      <c r="L154" s="104"/>
      <c r="M154" s="104"/>
      <c r="N154" s="104"/>
      <c r="O154" s="104"/>
      <c r="P154" s="218">
        <f t="shared" si="6"/>
        <v>37000</v>
      </c>
    </row>
    <row r="155" spans="1:16" x14ac:dyDescent="0.25">
      <c r="A155" s="95">
        <v>139</v>
      </c>
      <c r="B155" s="101" t="s">
        <v>46</v>
      </c>
      <c r="C155" s="97" t="s">
        <v>208</v>
      </c>
      <c r="D155" s="95" t="s">
        <v>118</v>
      </c>
      <c r="E155" s="99">
        <v>38000</v>
      </c>
      <c r="F155" s="99">
        <v>1</v>
      </c>
      <c r="G155" s="104">
        <f t="shared" si="5"/>
        <v>38000</v>
      </c>
      <c r="H155" s="104"/>
      <c r="I155" s="104"/>
      <c r="J155" s="104"/>
      <c r="K155" s="104"/>
      <c r="L155" s="104"/>
      <c r="M155" s="104"/>
      <c r="N155" s="104"/>
      <c r="O155" s="104"/>
      <c r="P155" s="218">
        <f t="shared" si="6"/>
        <v>38000</v>
      </c>
    </row>
    <row r="156" spans="1:16" ht="45" x14ac:dyDescent="0.25">
      <c r="A156" s="95">
        <v>140</v>
      </c>
      <c r="B156" s="101" t="s">
        <v>46</v>
      </c>
      <c r="C156" s="97" t="s">
        <v>209</v>
      </c>
      <c r="D156" s="95" t="s">
        <v>118</v>
      </c>
      <c r="E156" s="99">
        <v>22000</v>
      </c>
      <c r="F156" s="99">
        <v>1</v>
      </c>
      <c r="G156" s="104">
        <f t="shared" si="5"/>
        <v>22000</v>
      </c>
      <c r="H156" s="104"/>
      <c r="I156" s="104"/>
      <c r="J156" s="104"/>
      <c r="K156" s="104"/>
      <c r="L156" s="104"/>
      <c r="M156" s="104"/>
      <c r="N156" s="104"/>
      <c r="O156" s="104"/>
      <c r="P156" s="218">
        <f t="shared" si="6"/>
        <v>22000</v>
      </c>
    </row>
    <row r="157" spans="1:16" ht="30" x14ac:dyDescent="0.25">
      <c r="A157" s="95">
        <v>141</v>
      </c>
      <c r="B157" s="101" t="s">
        <v>46</v>
      </c>
      <c r="C157" s="97" t="s">
        <v>210</v>
      </c>
      <c r="D157" s="95" t="s">
        <v>118</v>
      </c>
      <c r="E157" s="99">
        <v>47000</v>
      </c>
      <c r="F157" s="99">
        <v>1</v>
      </c>
      <c r="G157" s="104">
        <f t="shared" si="5"/>
        <v>47000</v>
      </c>
      <c r="H157" s="104"/>
      <c r="I157" s="104"/>
      <c r="J157" s="104"/>
      <c r="K157" s="104"/>
      <c r="L157" s="104"/>
      <c r="M157" s="104"/>
      <c r="N157" s="104"/>
      <c r="O157" s="104"/>
      <c r="P157" s="218">
        <f t="shared" si="6"/>
        <v>47000</v>
      </c>
    </row>
    <row r="158" spans="1:16" ht="30" x14ac:dyDescent="0.25">
      <c r="A158" s="95">
        <v>142</v>
      </c>
      <c r="B158" s="101" t="s">
        <v>46</v>
      </c>
      <c r="C158" s="97" t="s">
        <v>211</v>
      </c>
      <c r="D158" s="95" t="s">
        <v>118</v>
      </c>
      <c r="E158" s="99">
        <v>450000</v>
      </c>
      <c r="F158" s="99">
        <v>1</v>
      </c>
      <c r="G158" s="104">
        <f t="shared" si="5"/>
        <v>450000</v>
      </c>
      <c r="H158" s="104"/>
      <c r="I158" s="104"/>
      <c r="J158" s="104"/>
      <c r="K158" s="104"/>
      <c r="L158" s="104"/>
      <c r="M158" s="104"/>
      <c r="N158" s="104"/>
      <c r="O158" s="104"/>
      <c r="P158" s="218">
        <f t="shared" si="6"/>
        <v>450000</v>
      </c>
    </row>
    <row r="159" spans="1:16" ht="30" x14ac:dyDescent="0.25">
      <c r="A159" s="95">
        <v>143</v>
      </c>
      <c r="B159" s="101" t="s">
        <v>46</v>
      </c>
      <c r="C159" s="97" t="s">
        <v>212</v>
      </c>
      <c r="D159" s="95" t="s">
        <v>118</v>
      </c>
      <c r="E159" s="99">
        <v>21000</v>
      </c>
      <c r="F159" s="99">
        <v>1</v>
      </c>
      <c r="G159" s="104">
        <f t="shared" si="5"/>
        <v>21000</v>
      </c>
      <c r="H159" s="104"/>
      <c r="I159" s="104"/>
      <c r="J159" s="104"/>
      <c r="K159" s="104"/>
      <c r="L159" s="104"/>
      <c r="M159" s="104"/>
      <c r="N159" s="104"/>
      <c r="O159" s="104"/>
      <c r="P159" s="218">
        <f t="shared" si="6"/>
        <v>21000</v>
      </c>
    </row>
    <row r="160" spans="1:16" ht="30" x14ac:dyDescent="0.25">
      <c r="A160" s="95">
        <v>144</v>
      </c>
      <c r="B160" s="101" t="s">
        <v>46</v>
      </c>
      <c r="C160" s="97" t="s">
        <v>213</v>
      </c>
      <c r="D160" s="95" t="s">
        <v>118</v>
      </c>
      <c r="E160" s="99">
        <v>34000</v>
      </c>
      <c r="F160" s="99">
        <v>1</v>
      </c>
      <c r="G160" s="104">
        <f t="shared" si="5"/>
        <v>34000</v>
      </c>
      <c r="H160" s="104"/>
      <c r="I160" s="104"/>
      <c r="J160" s="104"/>
      <c r="K160" s="104"/>
      <c r="L160" s="104"/>
      <c r="M160" s="104"/>
      <c r="N160" s="104"/>
      <c r="O160" s="104"/>
      <c r="P160" s="218">
        <f t="shared" si="6"/>
        <v>34000</v>
      </c>
    </row>
    <row r="161" spans="1:16" ht="30" x14ac:dyDescent="0.25">
      <c r="A161" s="95">
        <v>145</v>
      </c>
      <c r="B161" s="101" t="s">
        <v>46</v>
      </c>
      <c r="C161" s="97" t="s">
        <v>214</v>
      </c>
      <c r="D161" s="95" t="s">
        <v>118</v>
      </c>
      <c r="E161" s="99">
        <v>41500</v>
      </c>
      <c r="F161" s="99">
        <v>1</v>
      </c>
      <c r="G161" s="104">
        <f t="shared" si="5"/>
        <v>41500</v>
      </c>
      <c r="H161" s="104"/>
      <c r="I161" s="104"/>
      <c r="J161" s="104"/>
      <c r="K161" s="104"/>
      <c r="L161" s="104"/>
      <c r="M161" s="104"/>
      <c r="N161" s="104"/>
      <c r="O161" s="104"/>
      <c r="P161" s="218">
        <f t="shared" si="6"/>
        <v>41500</v>
      </c>
    </row>
    <row r="162" spans="1:16" ht="30" x14ac:dyDescent="0.25">
      <c r="A162" s="95">
        <v>146</v>
      </c>
      <c r="B162" s="101" t="s">
        <v>46</v>
      </c>
      <c r="C162" s="97" t="s">
        <v>215</v>
      </c>
      <c r="D162" s="95" t="s">
        <v>118</v>
      </c>
      <c r="E162" s="99">
        <v>37000</v>
      </c>
      <c r="F162" s="99">
        <v>1</v>
      </c>
      <c r="G162" s="104">
        <f t="shared" si="5"/>
        <v>37000</v>
      </c>
      <c r="H162" s="104"/>
      <c r="I162" s="104"/>
      <c r="J162" s="104"/>
      <c r="K162" s="104"/>
      <c r="L162" s="104"/>
      <c r="M162" s="104"/>
      <c r="N162" s="104"/>
      <c r="O162" s="104"/>
      <c r="P162" s="218">
        <f t="shared" si="6"/>
        <v>37000</v>
      </c>
    </row>
    <row r="163" spans="1:16" ht="30" x14ac:dyDescent="0.25">
      <c r="A163" s="95"/>
      <c r="B163" s="101"/>
      <c r="C163" s="220" t="s">
        <v>216</v>
      </c>
      <c r="D163" s="95"/>
      <c r="E163" s="99"/>
      <c r="F163" s="99"/>
      <c r="G163" s="104"/>
      <c r="H163" s="104"/>
      <c r="I163" s="104"/>
      <c r="J163" s="104"/>
      <c r="K163" s="104"/>
      <c r="L163" s="104"/>
      <c r="M163" s="104"/>
      <c r="N163" s="104"/>
      <c r="O163" s="104"/>
      <c r="P163" s="218">
        <f t="shared" si="6"/>
        <v>0</v>
      </c>
    </row>
    <row r="164" spans="1:16" ht="75" x14ac:dyDescent="0.25">
      <c r="A164" s="95">
        <v>147</v>
      </c>
      <c r="B164" s="101" t="s">
        <v>46</v>
      </c>
      <c r="C164" s="97" t="s">
        <v>217</v>
      </c>
      <c r="D164" s="95" t="s">
        <v>176</v>
      </c>
      <c r="E164" s="99">
        <v>1938000</v>
      </c>
      <c r="F164" s="99">
        <v>1</v>
      </c>
      <c r="G164" s="104">
        <f t="shared" si="5"/>
        <v>1938000</v>
      </c>
      <c r="H164" s="104"/>
      <c r="I164" s="104"/>
      <c r="J164" s="104"/>
      <c r="K164" s="104"/>
      <c r="L164" s="104"/>
      <c r="M164" s="104"/>
      <c r="N164" s="104"/>
      <c r="O164" s="104"/>
      <c r="P164" s="218">
        <f t="shared" si="6"/>
        <v>1938000</v>
      </c>
    </row>
    <row r="165" spans="1:16" ht="30" x14ac:dyDescent="0.25">
      <c r="A165" s="95"/>
      <c r="B165" s="101"/>
      <c r="C165" s="220" t="s">
        <v>218</v>
      </c>
      <c r="D165" s="95"/>
      <c r="E165" s="99"/>
      <c r="F165" s="99"/>
      <c r="G165" s="104"/>
      <c r="H165" s="104"/>
      <c r="I165" s="104"/>
      <c r="J165" s="104"/>
      <c r="K165" s="104"/>
      <c r="L165" s="104"/>
      <c r="M165" s="104"/>
      <c r="N165" s="104"/>
      <c r="O165" s="104"/>
      <c r="P165" s="218">
        <f t="shared" si="6"/>
        <v>0</v>
      </c>
    </row>
    <row r="166" spans="1:16" x14ac:dyDescent="0.25">
      <c r="A166" s="95">
        <v>148</v>
      </c>
      <c r="B166" s="101" t="s">
        <v>46</v>
      </c>
      <c r="C166" s="97" t="s">
        <v>220</v>
      </c>
      <c r="D166" s="95" t="s">
        <v>176</v>
      </c>
      <c r="E166" s="99">
        <v>100000</v>
      </c>
      <c r="F166" s="99">
        <v>1</v>
      </c>
      <c r="G166" s="104">
        <f t="shared" si="5"/>
        <v>100000</v>
      </c>
      <c r="H166" s="104"/>
      <c r="I166" s="104"/>
      <c r="J166" s="104"/>
      <c r="K166" s="104"/>
      <c r="L166" s="104"/>
      <c r="M166" s="104"/>
      <c r="N166" s="104"/>
      <c r="O166" s="104"/>
      <c r="P166" s="218">
        <f t="shared" si="6"/>
        <v>100000</v>
      </c>
    </row>
    <row r="167" spans="1:16" x14ac:dyDescent="0.25">
      <c r="A167" s="95">
        <v>149</v>
      </c>
      <c r="B167" s="101" t="s">
        <v>46</v>
      </c>
      <c r="C167" s="97" t="s">
        <v>221</v>
      </c>
      <c r="D167" s="95" t="s">
        <v>176</v>
      </c>
      <c r="E167" s="99">
        <v>65000</v>
      </c>
      <c r="F167" s="99">
        <v>1</v>
      </c>
      <c r="G167" s="104">
        <f t="shared" si="5"/>
        <v>65000</v>
      </c>
      <c r="H167" s="104"/>
      <c r="I167" s="104"/>
      <c r="J167" s="104"/>
      <c r="K167" s="104"/>
      <c r="L167" s="104"/>
      <c r="M167" s="104"/>
      <c r="N167" s="104"/>
      <c r="O167" s="104"/>
      <c r="P167" s="218">
        <f t="shared" si="6"/>
        <v>65000</v>
      </c>
    </row>
    <row r="168" spans="1:16" x14ac:dyDescent="0.25">
      <c r="A168" s="95"/>
      <c r="B168" s="101"/>
      <c r="C168" s="220" t="s">
        <v>222</v>
      </c>
      <c r="D168" s="95"/>
      <c r="E168" s="99"/>
      <c r="F168" s="99"/>
      <c r="G168" s="104"/>
      <c r="H168" s="104"/>
      <c r="I168" s="104"/>
      <c r="J168" s="104"/>
      <c r="K168" s="104"/>
      <c r="L168" s="104"/>
      <c r="M168" s="104"/>
      <c r="N168" s="104"/>
      <c r="O168" s="104"/>
      <c r="P168" s="218">
        <f t="shared" si="6"/>
        <v>0</v>
      </c>
    </row>
    <row r="169" spans="1:16" x14ac:dyDescent="0.25">
      <c r="A169" s="95">
        <v>150</v>
      </c>
      <c r="B169" s="101" t="s">
        <v>46</v>
      </c>
      <c r="C169" s="97" t="s">
        <v>223</v>
      </c>
      <c r="D169" s="95" t="s">
        <v>176</v>
      </c>
      <c r="E169" s="99">
        <v>72000</v>
      </c>
      <c r="F169" s="99">
        <v>1</v>
      </c>
      <c r="G169" s="104">
        <f t="shared" si="5"/>
        <v>72000</v>
      </c>
      <c r="H169" s="104"/>
      <c r="I169" s="104"/>
      <c r="J169" s="104"/>
      <c r="K169" s="104"/>
      <c r="L169" s="104"/>
      <c r="M169" s="104"/>
      <c r="N169" s="104"/>
      <c r="O169" s="104"/>
      <c r="P169" s="218">
        <f t="shared" si="6"/>
        <v>72000</v>
      </c>
    </row>
    <row r="170" spans="1:16" x14ac:dyDescent="0.25">
      <c r="A170" s="95" t="s">
        <v>102</v>
      </c>
      <c r="B170" s="101"/>
      <c r="C170" s="220" t="s">
        <v>224</v>
      </c>
      <c r="D170" s="95"/>
      <c r="E170" s="99"/>
      <c r="F170" s="99"/>
      <c r="G170" s="104"/>
      <c r="H170" s="104"/>
      <c r="I170" s="104"/>
      <c r="J170" s="104"/>
      <c r="K170" s="104"/>
      <c r="L170" s="104"/>
      <c r="M170" s="104"/>
      <c r="N170" s="104"/>
      <c r="O170" s="104"/>
      <c r="P170" s="218">
        <f t="shared" si="6"/>
        <v>0</v>
      </c>
    </row>
    <row r="171" spans="1:16" x14ac:dyDescent="0.25">
      <c r="A171" s="95">
        <v>151</v>
      </c>
      <c r="B171" s="101" t="s">
        <v>46</v>
      </c>
      <c r="C171" s="97" t="s">
        <v>225</v>
      </c>
      <c r="D171" s="95" t="s">
        <v>176</v>
      </c>
      <c r="E171" s="99">
        <v>38000</v>
      </c>
      <c r="F171" s="99">
        <v>1</v>
      </c>
      <c r="G171" s="104">
        <f t="shared" si="5"/>
        <v>38000</v>
      </c>
      <c r="H171" s="104"/>
      <c r="I171" s="104"/>
      <c r="J171" s="104"/>
      <c r="K171" s="104"/>
      <c r="L171" s="104"/>
      <c r="M171" s="104"/>
      <c r="N171" s="104"/>
      <c r="O171" s="104"/>
      <c r="P171" s="218">
        <f t="shared" si="6"/>
        <v>38000</v>
      </c>
    </row>
    <row r="172" spans="1:16" ht="30" x14ac:dyDescent="0.25">
      <c r="A172" s="95">
        <v>152</v>
      </c>
      <c r="B172" s="101" t="s">
        <v>46</v>
      </c>
      <c r="C172" s="97" t="s">
        <v>226</v>
      </c>
      <c r="D172" s="95" t="s">
        <v>118</v>
      </c>
      <c r="E172" s="99">
        <v>47000</v>
      </c>
      <c r="F172" s="99">
        <v>1</v>
      </c>
      <c r="G172" s="104">
        <f t="shared" si="5"/>
        <v>47000</v>
      </c>
      <c r="H172" s="104"/>
      <c r="I172" s="104"/>
      <c r="J172" s="104"/>
      <c r="K172" s="104"/>
      <c r="L172" s="104"/>
      <c r="M172" s="104"/>
      <c r="N172" s="104"/>
      <c r="O172" s="104"/>
      <c r="P172" s="218">
        <f t="shared" si="6"/>
        <v>47000</v>
      </c>
    </row>
    <row r="173" spans="1:16" ht="30" x14ac:dyDescent="0.25">
      <c r="A173" s="95">
        <v>153</v>
      </c>
      <c r="B173" s="101" t="s">
        <v>46</v>
      </c>
      <c r="C173" s="97" t="s">
        <v>227</v>
      </c>
      <c r="D173" s="95" t="s">
        <v>118</v>
      </c>
      <c r="E173" s="99">
        <v>12000</v>
      </c>
      <c r="F173" s="99">
        <v>1</v>
      </c>
      <c r="G173" s="104">
        <f t="shared" si="5"/>
        <v>12000</v>
      </c>
      <c r="H173" s="104"/>
      <c r="I173" s="104"/>
      <c r="J173" s="104"/>
      <c r="K173" s="104"/>
      <c r="L173" s="104"/>
      <c r="M173" s="104"/>
      <c r="N173" s="104"/>
      <c r="O173" s="104"/>
      <c r="P173" s="218">
        <f t="shared" si="6"/>
        <v>12000</v>
      </c>
    </row>
    <row r="174" spans="1:16" ht="30" x14ac:dyDescent="0.25">
      <c r="A174" s="95">
        <v>154</v>
      </c>
      <c r="B174" s="101" t="s">
        <v>46</v>
      </c>
      <c r="C174" s="97" t="s">
        <v>219</v>
      </c>
      <c r="D174" s="95" t="s">
        <v>118</v>
      </c>
      <c r="E174" s="99">
        <v>58000</v>
      </c>
      <c r="F174" s="99">
        <v>1</v>
      </c>
      <c r="G174" s="104">
        <f t="shared" si="5"/>
        <v>58000</v>
      </c>
      <c r="H174" s="104"/>
      <c r="I174" s="104"/>
      <c r="J174" s="104"/>
      <c r="K174" s="104"/>
      <c r="L174" s="104"/>
      <c r="M174" s="104"/>
      <c r="N174" s="104"/>
      <c r="O174" s="104"/>
      <c r="P174" s="218">
        <f t="shared" si="6"/>
        <v>58000</v>
      </c>
    </row>
    <row r="175" spans="1:16" x14ac:dyDescent="0.25">
      <c r="A175" s="95">
        <v>155</v>
      </c>
      <c r="B175" s="101" t="s">
        <v>46</v>
      </c>
      <c r="C175" s="97" t="s">
        <v>228</v>
      </c>
      <c r="D175" s="95" t="s">
        <v>176</v>
      </c>
      <c r="E175" s="99">
        <v>35000</v>
      </c>
      <c r="F175" s="99">
        <v>1</v>
      </c>
      <c r="G175" s="104">
        <f t="shared" si="5"/>
        <v>35000</v>
      </c>
      <c r="H175" s="104"/>
      <c r="I175" s="104"/>
      <c r="J175" s="104"/>
      <c r="K175" s="104"/>
      <c r="L175" s="104"/>
      <c r="M175" s="104"/>
      <c r="N175" s="104"/>
      <c r="O175" s="104"/>
      <c r="P175" s="218">
        <f t="shared" si="6"/>
        <v>35000</v>
      </c>
    </row>
    <row r="176" spans="1:16" x14ac:dyDescent="0.25">
      <c r="A176" s="95"/>
      <c r="B176" s="101"/>
      <c r="C176" s="220" t="s">
        <v>229</v>
      </c>
      <c r="D176" s="95"/>
      <c r="E176" s="99"/>
      <c r="F176" s="99"/>
      <c r="G176" s="104"/>
      <c r="H176" s="104"/>
      <c r="I176" s="104"/>
      <c r="J176" s="104"/>
      <c r="K176" s="104"/>
      <c r="L176" s="104"/>
      <c r="M176" s="104"/>
      <c r="N176" s="104"/>
      <c r="O176" s="104"/>
      <c r="P176" s="218">
        <f t="shared" si="6"/>
        <v>0</v>
      </c>
    </row>
    <row r="177" spans="1:16" ht="30" x14ac:dyDescent="0.25">
      <c r="A177" s="95">
        <v>156</v>
      </c>
      <c r="B177" s="101" t="s">
        <v>46</v>
      </c>
      <c r="C177" s="97" t="s">
        <v>230</v>
      </c>
      <c r="D177" s="95" t="s">
        <v>176</v>
      </c>
      <c r="E177" s="99">
        <v>34000</v>
      </c>
      <c r="F177" s="99">
        <v>1</v>
      </c>
      <c r="G177" s="104">
        <f t="shared" si="5"/>
        <v>34000</v>
      </c>
      <c r="H177" s="104"/>
      <c r="I177" s="104"/>
      <c r="J177" s="104"/>
      <c r="K177" s="104"/>
      <c r="L177" s="104"/>
      <c r="M177" s="104"/>
      <c r="N177" s="104"/>
      <c r="O177" s="104"/>
      <c r="P177" s="218">
        <f t="shared" si="6"/>
        <v>34000</v>
      </c>
    </row>
    <row r="178" spans="1:16" x14ac:dyDescent="0.25">
      <c r="A178" s="95"/>
      <c r="B178" s="101" t="s">
        <v>231</v>
      </c>
      <c r="C178" s="220" t="s">
        <v>232</v>
      </c>
      <c r="D178" s="95"/>
      <c r="E178" s="99"/>
      <c r="F178" s="99"/>
      <c r="G178" s="104"/>
      <c r="H178" s="104"/>
      <c r="I178" s="104"/>
      <c r="J178" s="104"/>
      <c r="K178" s="104"/>
      <c r="L178" s="104"/>
      <c r="M178" s="104"/>
      <c r="N178" s="104"/>
      <c r="O178" s="104"/>
      <c r="P178" s="218">
        <f t="shared" si="6"/>
        <v>0</v>
      </c>
    </row>
    <row r="179" spans="1:16" x14ac:dyDescent="0.25">
      <c r="A179" s="95">
        <v>157</v>
      </c>
      <c r="B179" s="101" t="s">
        <v>46</v>
      </c>
      <c r="C179" s="97" t="s">
        <v>233</v>
      </c>
      <c r="D179" s="95" t="s">
        <v>181</v>
      </c>
      <c r="E179" s="99">
        <v>270000</v>
      </c>
      <c r="F179" s="99">
        <v>1</v>
      </c>
      <c r="G179" s="104">
        <f t="shared" ref="G179:G242" si="7">E179*F179</f>
        <v>270000</v>
      </c>
      <c r="H179" s="104"/>
      <c r="I179" s="104"/>
      <c r="J179" s="104"/>
      <c r="K179" s="104"/>
      <c r="L179" s="104"/>
      <c r="M179" s="104"/>
      <c r="N179" s="104"/>
      <c r="O179" s="104"/>
      <c r="P179" s="218">
        <f t="shared" si="6"/>
        <v>270000</v>
      </c>
    </row>
    <row r="180" spans="1:16" x14ac:dyDescent="0.25">
      <c r="A180" s="95">
        <v>158</v>
      </c>
      <c r="B180" s="101" t="s">
        <v>46</v>
      </c>
      <c r="C180" s="97" t="s">
        <v>234</v>
      </c>
      <c r="D180" s="95" t="s">
        <v>181</v>
      </c>
      <c r="E180" s="99">
        <v>900</v>
      </c>
      <c r="F180" s="99">
        <v>1</v>
      </c>
      <c r="G180" s="104">
        <f t="shared" si="7"/>
        <v>900</v>
      </c>
      <c r="H180" s="104"/>
      <c r="I180" s="104"/>
      <c r="J180" s="104"/>
      <c r="K180" s="104"/>
      <c r="L180" s="104"/>
      <c r="M180" s="104"/>
      <c r="N180" s="104"/>
      <c r="O180" s="104"/>
      <c r="P180" s="218">
        <f t="shared" si="6"/>
        <v>900</v>
      </c>
    </row>
    <row r="181" spans="1:16" ht="30" x14ac:dyDescent="0.25">
      <c r="A181" s="95">
        <v>159</v>
      </c>
      <c r="B181" s="101" t="s">
        <v>46</v>
      </c>
      <c r="C181" s="97" t="s">
        <v>235</v>
      </c>
      <c r="D181" s="95" t="s">
        <v>181</v>
      </c>
      <c r="E181" s="99">
        <v>74000</v>
      </c>
      <c r="F181" s="99">
        <v>2</v>
      </c>
      <c r="G181" s="104">
        <f t="shared" si="7"/>
        <v>148000</v>
      </c>
      <c r="H181" s="104"/>
      <c r="I181" s="104"/>
      <c r="J181" s="104"/>
      <c r="K181" s="104"/>
      <c r="L181" s="104"/>
      <c r="M181" s="104"/>
      <c r="N181" s="104"/>
      <c r="O181" s="104"/>
      <c r="P181" s="218">
        <f t="shared" si="6"/>
        <v>148000</v>
      </c>
    </row>
    <row r="182" spans="1:16" ht="30" x14ac:dyDescent="0.25">
      <c r="A182" s="95">
        <v>160</v>
      </c>
      <c r="B182" s="101" t="s">
        <v>46</v>
      </c>
      <c r="C182" s="97" t="s">
        <v>236</v>
      </c>
      <c r="D182" s="95" t="s">
        <v>181</v>
      </c>
      <c r="E182" s="99">
        <v>38000</v>
      </c>
      <c r="F182" s="99">
        <v>2</v>
      </c>
      <c r="G182" s="104">
        <f t="shared" si="7"/>
        <v>76000</v>
      </c>
      <c r="H182" s="104"/>
      <c r="I182" s="104"/>
      <c r="J182" s="104"/>
      <c r="K182" s="104"/>
      <c r="L182" s="104"/>
      <c r="M182" s="104"/>
      <c r="N182" s="104"/>
      <c r="O182" s="104"/>
      <c r="P182" s="218">
        <f t="shared" si="6"/>
        <v>76000</v>
      </c>
    </row>
    <row r="183" spans="1:16" x14ac:dyDescent="0.25">
      <c r="A183" s="95">
        <v>161</v>
      </c>
      <c r="B183" s="101" t="s">
        <v>46</v>
      </c>
      <c r="C183" s="97" t="s">
        <v>237</v>
      </c>
      <c r="D183" s="95" t="s">
        <v>181</v>
      </c>
      <c r="E183" s="99">
        <v>8100</v>
      </c>
      <c r="F183" s="99">
        <v>2</v>
      </c>
      <c r="G183" s="104">
        <f t="shared" si="7"/>
        <v>16200</v>
      </c>
      <c r="H183" s="104"/>
      <c r="I183" s="104"/>
      <c r="J183" s="104"/>
      <c r="K183" s="104"/>
      <c r="L183" s="104"/>
      <c r="M183" s="104"/>
      <c r="N183" s="104"/>
      <c r="O183" s="104"/>
      <c r="P183" s="218">
        <f t="shared" si="6"/>
        <v>16200</v>
      </c>
    </row>
    <row r="184" spans="1:16" x14ac:dyDescent="0.25">
      <c r="A184" s="95">
        <v>162</v>
      </c>
      <c r="B184" s="101" t="s">
        <v>46</v>
      </c>
      <c r="C184" s="97" t="s">
        <v>238</v>
      </c>
      <c r="D184" s="95" t="s">
        <v>181</v>
      </c>
      <c r="E184" s="99">
        <v>8700</v>
      </c>
      <c r="F184" s="99">
        <v>1</v>
      </c>
      <c r="G184" s="104">
        <f t="shared" si="7"/>
        <v>8700</v>
      </c>
      <c r="H184" s="104"/>
      <c r="I184" s="104"/>
      <c r="J184" s="104"/>
      <c r="K184" s="104"/>
      <c r="L184" s="104"/>
      <c r="M184" s="104"/>
      <c r="N184" s="104"/>
      <c r="O184" s="104"/>
      <c r="P184" s="218">
        <f t="shared" ref="P184:P246" si="8">G184+I184+K184+M184+O184</f>
        <v>8700</v>
      </c>
    </row>
    <row r="185" spans="1:16" ht="30" x14ac:dyDescent="0.25">
      <c r="A185" s="95">
        <v>163</v>
      </c>
      <c r="B185" s="101" t="s">
        <v>46</v>
      </c>
      <c r="C185" s="97" t="s">
        <v>239</v>
      </c>
      <c r="D185" s="95" t="s">
        <v>181</v>
      </c>
      <c r="E185" s="99">
        <v>12000</v>
      </c>
      <c r="F185" s="99">
        <v>1</v>
      </c>
      <c r="G185" s="104">
        <f t="shared" si="7"/>
        <v>12000</v>
      </c>
      <c r="H185" s="104"/>
      <c r="I185" s="104"/>
      <c r="J185" s="104"/>
      <c r="K185" s="104"/>
      <c r="L185" s="104"/>
      <c r="M185" s="104"/>
      <c r="N185" s="104"/>
      <c r="O185" s="104"/>
      <c r="P185" s="218">
        <f t="shared" si="8"/>
        <v>12000</v>
      </c>
    </row>
    <row r="186" spans="1:16" x14ac:dyDescent="0.25">
      <c r="A186" s="95"/>
      <c r="B186" s="101"/>
      <c r="C186" s="220" t="s">
        <v>240</v>
      </c>
      <c r="D186" s="95"/>
      <c r="E186" s="99"/>
      <c r="F186" s="99"/>
      <c r="G186" s="104"/>
      <c r="H186" s="104"/>
      <c r="I186" s="104"/>
      <c r="J186" s="104"/>
      <c r="K186" s="104"/>
      <c r="L186" s="104"/>
      <c r="M186" s="104"/>
      <c r="N186" s="104"/>
      <c r="O186" s="104"/>
      <c r="P186" s="218">
        <f t="shared" si="8"/>
        <v>0</v>
      </c>
    </row>
    <row r="187" spans="1:16" x14ac:dyDescent="0.25">
      <c r="A187" s="95"/>
      <c r="B187" s="101"/>
      <c r="C187" s="220" t="s">
        <v>241</v>
      </c>
      <c r="D187" s="95"/>
      <c r="E187" s="99"/>
      <c r="F187" s="99"/>
      <c r="G187" s="104"/>
      <c r="H187" s="104"/>
      <c r="I187" s="104"/>
      <c r="J187" s="104"/>
      <c r="K187" s="104"/>
      <c r="L187" s="104"/>
      <c r="M187" s="104"/>
      <c r="N187" s="104"/>
      <c r="O187" s="104"/>
      <c r="P187" s="218">
        <f t="shared" si="8"/>
        <v>0</v>
      </c>
    </row>
    <row r="188" spans="1:16" x14ac:dyDescent="0.25">
      <c r="A188" s="95">
        <v>164</v>
      </c>
      <c r="B188" s="101" t="s">
        <v>46</v>
      </c>
      <c r="C188" s="97" t="s">
        <v>242</v>
      </c>
      <c r="D188" s="95" t="s">
        <v>176</v>
      </c>
      <c r="E188" s="99">
        <v>55</v>
      </c>
      <c r="F188" s="99">
        <v>20</v>
      </c>
      <c r="G188" s="104">
        <f t="shared" si="7"/>
        <v>1100</v>
      </c>
      <c r="H188" s="104"/>
      <c r="I188" s="104"/>
      <c r="J188" s="104"/>
      <c r="K188" s="104"/>
      <c r="L188" s="104"/>
      <c r="M188" s="104"/>
      <c r="N188" s="104"/>
      <c r="O188" s="104"/>
      <c r="P188" s="218">
        <f t="shared" si="8"/>
        <v>1100</v>
      </c>
    </row>
    <row r="189" spans="1:16" x14ac:dyDescent="0.25">
      <c r="A189" s="95">
        <v>165</v>
      </c>
      <c r="B189" s="101" t="s">
        <v>243</v>
      </c>
      <c r="C189" s="97" t="s">
        <v>244</v>
      </c>
      <c r="D189" s="95" t="s">
        <v>118</v>
      </c>
      <c r="E189" s="99">
        <v>4200</v>
      </c>
      <c r="F189" s="99">
        <v>10</v>
      </c>
      <c r="G189" s="104">
        <f t="shared" si="7"/>
        <v>42000</v>
      </c>
      <c r="H189" s="104"/>
      <c r="I189" s="104"/>
      <c r="J189" s="104"/>
      <c r="K189" s="104"/>
      <c r="L189" s="104"/>
      <c r="M189" s="104"/>
      <c r="N189" s="104"/>
      <c r="O189" s="104"/>
      <c r="P189" s="218">
        <f t="shared" si="8"/>
        <v>42000</v>
      </c>
    </row>
    <row r="190" spans="1:16" ht="30" x14ac:dyDescent="0.25">
      <c r="A190" s="95"/>
      <c r="B190" s="101"/>
      <c r="C190" s="220" t="s">
        <v>245</v>
      </c>
      <c r="D190" s="95"/>
      <c r="E190" s="99"/>
      <c r="F190" s="99"/>
      <c r="G190" s="104"/>
      <c r="H190" s="104"/>
      <c r="I190" s="104"/>
      <c r="J190" s="104"/>
      <c r="K190" s="104"/>
      <c r="L190" s="104"/>
      <c r="M190" s="104"/>
      <c r="N190" s="104"/>
      <c r="O190" s="104"/>
      <c r="P190" s="218">
        <f t="shared" si="8"/>
        <v>0</v>
      </c>
    </row>
    <row r="191" spans="1:16" x14ac:dyDescent="0.25">
      <c r="A191" s="95">
        <v>166</v>
      </c>
      <c r="B191" s="101" t="s">
        <v>246</v>
      </c>
      <c r="C191" s="97" t="s">
        <v>247</v>
      </c>
      <c r="D191" s="95" t="s">
        <v>176</v>
      </c>
      <c r="E191" s="99">
        <v>400</v>
      </c>
      <c r="F191" s="99">
        <v>20</v>
      </c>
      <c r="G191" s="104">
        <f t="shared" si="7"/>
        <v>8000</v>
      </c>
      <c r="H191" s="104"/>
      <c r="I191" s="104"/>
      <c r="J191" s="104"/>
      <c r="K191" s="104"/>
      <c r="L191" s="104"/>
      <c r="M191" s="104"/>
      <c r="N191" s="104"/>
      <c r="O191" s="104"/>
      <c r="P191" s="218">
        <f t="shared" si="8"/>
        <v>8000</v>
      </c>
    </row>
    <row r="192" spans="1:16" x14ac:dyDescent="0.25">
      <c r="A192" s="95">
        <v>167</v>
      </c>
      <c r="B192" s="101" t="s">
        <v>46</v>
      </c>
      <c r="C192" s="97" t="s">
        <v>248</v>
      </c>
      <c r="D192" s="95" t="s">
        <v>118</v>
      </c>
      <c r="E192" s="99">
        <v>4000</v>
      </c>
      <c r="F192" s="99">
        <v>10</v>
      </c>
      <c r="G192" s="104">
        <f t="shared" si="7"/>
        <v>40000</v>
      </c>
      <c r="H192" s="104"/>
      <c r="I192" s="104"/>
      <c r="J192" s="104"/>
      <c r="K192" s="104"/>
      <c r="L192" s="104"/>
      <c r="M192" s="104"/>
      <c r="N192" s="104"/>
      <c r="O192" s="104"/>
      <c r="P192" s="218">
        <f t="shared" si="8"/>
        <v>40000</v>
      </c>
    </row>
    <row r="193" spans="1:16" ht="30" x14ac:dyDescent="0.25">
      <c r="A193" s="95"/>
      <c r="B193" s="101"/>
      <c r="C193" s="220" t="s">
        <v>249</v>
      </c>
      <c r="D193" s="95"/>
      <c r="E193" s="99"/>
      <c r="F193" s="99"/>
      <c r="G193" s="104"/>
      <c r="H193" s="104"/>
      <c r="I193" s="104"/>
      <c r="J193" s="104"/>
      <c r="K193" s="104"/>
      <c r="L193" s="104"/>
      <c r="M193" s="104"/>
      <c r="N193" s="104"/>
      <c r="O193" s="104"/>
      <c r="P193" s="218">
        <f t="shared" si="8"/>
        <v>0</v>
      </c>
    </row>
    <row r="194" spans="1:16" x14ac:dyDescent="0.25">
      <c r="A194" s="95">
        <v>168</v>
      </c>
      <c r="B194" s="101" t="s">
        <v>250</v>
      </c>
      <c r="C194" s="97" t="s">
        <v>251</v>
      </c>
      <c r="D194" s="95" t="s">
        <v>252</v>
      </c>
      <c r="E194" s="99">
        <v>120</v>
      </c>
      <c r="F194" s="99">
        <v>13</v>
      </c>
      <c r="G194" s="104">
        <f t="shared" si="7"/>
        <v>1560</v>
      </c>
      <c r="H194" s="104"/>
      <c r="I194" s="104"/>
      <c r="J194" s="104"/>
      <c r="K194" s="104"/>
      <c r="L194" s="104"/>
      <c r="M194" s="104"/>
      <c r="N194" s="104"/>
      <c r="O194" s="104"/>
      <c r="P194" s="218">
        <f t="shared" si="8"/>
        <v>1560</v>
      </c>
    </row>
    <row r="195" spans="1:16" x14ac:dyDescent="0.25">
      <c r="A195" s="95">
        <v>169</v>
      </c>
      <c r="B195" s="101" t="s">
        <v>253</v>
      </c>
      <c r="C195" s="97" t="s">
        <v>254</v>
      </c>
      <c r="D195" s="95" t="s">
        <v>176</v>
      </c>
      <c r="E195" s="99">
        <v>12</v>
      </c>
      <c r="F195" s="99">
        <v>15</v>
      </c>
      <c r="G195" s="104">
        <f t="shared" si="7"/>
        <v>180</v>
      </c>
      <c r="H195" s="104"/>
      <c r="I195" s="104"/>
      <c r="J195" s="104"/>
      <c r="K195" s="104"/>
      <c r="L195" s="104"/>
      <c r="M195" s="104"/>
      <c r="N195" s="104"/>
      <c r="O195" s="104"/>
      <c r="P195" s="218">
        <f t="shared" si="8"/>
        <v>180</v>
      </c>
    </row>
    <row r="196" spans="1:16" x14ac:dyDescent="0.25">
      <c r="A196" s="95">
        <v>170</v>
      </c>
      <c r="B196" s="101" t="s">
        <v>46</v>
      </c>
      <c r="C196" s="97" t="s">
        <v>255</v>
      </c>
      <c r="D196" s="95" t="s">
        <v>118</v>
      </c>
      <c r="E196" s="99">
        <v>7000</v>
      </c>
      <c r="F196" s="99">
        <v>10</v>
      </c>
      <c r="G196" s="104">
        <f t="shared" si="7"/>
        <v>70000</v>
      </c>
      <c r="H196" s="104"/>
      <c r="I196" s="104"/>
      <c r="J196" s="104"/>
      <c r="K196" s="104"/>
      <c r="L196" s="104"/>
      <c r="M196" s="104"/>
      <c r="N196" s="104"/>
      <c r="O196" s="104"/>
      <c r="P196" s="218">
        <f t="shared" si="8"/>
        <v>70000</v>
      </c>
    </row>
    <row r="197" spans="1:16" x14ac:dyDescent="0.25">
      <c r="A197" s="95">
        <v>171</v>
      </c>
      <c r="B197" s="101" t="s">
        <v>256</v>
      </c>
      <c r="C197" s="97" t="s">
        <v>257</v>
      </c>
      <c r="D197" s="95" t="s">
        <v>176</v>
      </c>
      <c r="E197" s="99">
        <v>640</v>
      </c>
      <c r="F197" s="99">
        <v>5</v>
      </c>
      <c r="G197" s="104">
        <f t="shared" si="7"/>
        <v>3200</v>
      </c>
      <c r="H197" s="104"/>
      <c r="I197" s="104"/>
      <c r="J197" s="104"/>
      <c r="K197" s="104"/>
      <c r="L197" s="104"/>
      <c r="M197" s="104"/>
      <c r="N197" s="104"/>
      <c r="O197" s="104"/>
      <c r="P197" s="218">
        <f t="shared" si="8"/>
        <v>3200</v>
      </c>
    </row>
    <row r="198" spans="1:16" x14ac:dyDescent="0.25">
      <c r="A198" s="95"/>
      <c r="B198" s="101" t="s">
        <v>258</v>
      </c>
      <c r="C198" s="220" t="s">
        <v>259</v>
      </c>
      <c r="D198" s="95"/>
      <c r="E198" s="99"/>
      <c r="F198" s="99"/>
      <c r="G198" s="104">
        <f t="shared" si="7"/>
        <v>0</v>
      </c>
      <c r="H198" s="104"/>
      <c r="I198" s="104"/>
      <c r="J198" s="104"/>
      <c r="K198" s="104"/>
      <c r="L198" s="104"/>
      <c r="M198" s="104"/>
      <c r="N198" s="104"/>
      <c r="O198" s="104"/>
      <c r="P198" s="218">
        <f t="shared" si="8"/>
        <v>0</v>
      </c>
    </row>
    <row r="199" spans="1:16" x14ac:dyDescent="0.25">
      <c r="A199" s="95"/>
      <c r="B199" s="101"/>
      <c r="C199" s="220" t="s">
        <v>260</v>
      </c>
      <c r="D199" s="95"/>
      <c r="E199" s="99"/>
      <c r="F199" s="99"/>
      <c r="G199" s="104">
        <f t="shared" si="7"/>
        <v>0</v>
      </c>
      <c r="H199" s="104"/>
      <c r="I199" s="104"/>
      <c r="J199" s="104"/>
      <c r="K199" s="104"/>
      <c r="L199" s="104"/>
      <c r="M199" s="104"/>
      <c r="N199" s="104"/>
      <c r="O199" s="104"/>
      <c r="P199" s="218">
        <f t="shared" si="8"/>
        <v>0</v>
      </c>
    </row>
    <row r="200" spans="1:16" x14ac:dyDescent="0.25">
      <c r="A200" s="95">
        <v>172</v>
      </c>
      <c r="B200" s="101" t="s">
        <v>46</v>
      </c>
      <c r="C200" s="97" t="s">
        <v>261</v>
      </c>
      <c r="D200" s="95" t="s">
        <v>176</v>
      </c>
      <c r="E200" s="99">
        <v>7000</v>
      </c>
      <c r="F200" s="99">
        <v>1</v>
      </c>
      <c r="G200" s="104">
        <f t="shared" si="7"/>
        <v>7000</v>
      </c>
      <c r="H200" s="104"/>
      <c r="I200" s="104"/>
      <c r="J200" s="104"/>
      <c r="K200" s="104"/>
      <c r="L200" s="104"/>
      <c r="M200" s="104"/>
      <c r="N200" s="104"/>
      <c r="O200" s="104"/>
      <c r="P200" s="218">
        <f t="shared" si="8"/>
        <v>7000</v>
      </c>
    </row>
    <row r="201" spans="1:16" x14ac:dyDescent="0.25">
      <c r="A201" s="95"/>
      <c r="B201" s="101"/>
      <c r="C201" s="220" t="s">
        <v>262</v>
      </c>
      <c r="D201" s="95"/>
      <c r="E201" s="99"/>
      <c r="F201" s="99"/>
      <c r="G201" s="104">
        <f t="shared" si="7"/>
        <v>0</v>
      </c>
      <c r="H201" s="104"/>
      <c r="I201" s="104"/>
      <c r="J201" s="104"/>
      <c r="K201" s="104"/>
      <c r="L201" s="104"/>
      <c r="M201" s="104"/>
      <c r="N201" s="104"/>
      <c r="O201" s="104"/>
      <c r="P201" s="218">
        <f t="shared" si="8"/>
        <v>0</v>
      </c>
    </row>
    <row r="202" spans="1:16" x14ac:dyDescent="0.25">
      <c r="A202" s="95">
        <v>173</v>
      </c>
      <c r="B202" s="101" t="s">
        <v>46</v>
      </c>
      <c r="C202" s="97" t="s">
        <v>263</v>
      </c>
      <c r="D202" s="95" t="s">
        <v>118</v>
      </c>
      <c r="E202" s="99">
        <v>43247</v>
      </c>
      <c r="F202" s="99">
        <v>1</v>
      </c>
      <c r="G202" s="104">
        <f t="shared" si="7"/>
        <v>43247</v>
      </c>
      <c r="H202" s="104"/>
      <c r="I202" s="104"/>
      <c r="J202" s="104"/>
      <c r="K202" s="104"/>
      <c r="L202" s="104"/>
      <c r="M202" s="104"/>
      <c r="N202" s="104"/>
      <c r="O202" s="104"/>
      <c r="P202" s="218">
        <f t="shared" si="8"/>
        <v>43247</v>
      </c>
    </row>
    <row r="203" spans="1:16" x14ac:dyDescent="0.25">
      <c r="A203" s="95"/>
      <c r="B203" s="101"/>
      <c r="C203" s="220" t="s">
        <v>264</v>
      </c>
      <c r="D203" s="95"/>
      <c r="E203" s="99"/>
      <c r="F203" s="99"/>
      <c r="G203" s="104"/>
      <c r="H203" s="104"/>
      <c r="I203" s="104"/>
      <c r="J203" s="104"/>
      <c r="K203" s="104"/>
      <c r="L203" s="104"/>
      <c r="M203" s="104"/>
      <c r="N203" s="104"/>
      <c r="O203" s="104"/>
      <c r="P203" s="218">
        <f t="shared" si="8"/>
        <v>0</v>
      </c>
    </row>
    <row r="204" spans="1:16" x14ac:dyDescent="0.25">
      <c r="A204" s="95">
        <v>174</v>
      </c>
      <c r="B204" s="101" t="s">
        <v>46</v>
      </c>
      <c r="C204" s="97" t="s">
        <v>261</v>
      </c>
      <c r="D204" s="95" t="s">
        <v>176</v>
      </c>
      <c r="E204" s="99">
        <v>4000</v>
      </c>
      <c r="F204" s="99">
        <v>1</v>
      </c>
      <c r="G204" s="104">
        <f t="shared" si="7"/>
        <v>4000</v>
      </c>
      <c r="H204" s="104"/>
      <c r="I204" s="104"/>
      <c r="J204" s="104"/>
      <c r="K204" s="104"/>
      <c r="L204" s="104"/>
      <c r="M204" s="104"/>
      <c r="N204" s="104"/>
      <c r="O204" s="104"/>
      <c r="P204" s="218">
        <f t="shared" si="8"/>
        <v>4000</v>
      </c>
    </row>
    <row r="205" spans="1:16" ht="16.5" customHeight="1" x14ac:dyDescent="0.25">
      <c r="A205" s="95"/>
      <c r="B205" s="101"/>
      <c r="C205" s="220" t="s">
        <v>265</v>
      </c>
      <c r="D205" s="95"/>
      <c r="E205" s="99"/>
      <c r="F205" s="99"/>
      <c r="G205" s="104">
        <f t="shared" si="7"/>
        <v>0</v>
      </c>
      <c r="H205" s="104"/>
      <c r="I205" s="104"/>
      <c r="J205" s="104"/>
      <c r="K205" s="104"/>
      <c r="L205" s="104"/>
      <c r="M205" s="104"/>
      <c r="N205" s="104"/>
      <c r="O205" s="104"/>
      <c r="P205" s="218">
        <f t="shared" si="8"/>
        <v>0</v>
      </c>
    </row>
    <row r="206" spans="1:16" x14ac:dyDescent="0.25">
      <c r="A206" s="95">
        <v>175</v>
      </c>
      <c r="B206" s="101" t="s">
        <v>46</v>
      </c>
      <c r="C206" s="97" t="s">
        <v>266</v>
      </c>
      <c r="D206" s="95" t="s">
        <v>118</v>
      </c>
      <c r="E206" s="99">
        <v>3137</v>
      </c>
      <c r="F206" s="99">
        <v>5</v>
      </c>
      <c r="G206" s="104">
        <f t="shared" si="7"/>
        <v>15685</v>
      </c>
      <c r="H206" s="104"/>
      <c r="I206" s="104"/>
      <c r="J206" s="104"/>
      <c r="K206" s="104"/>
      <c r="L206" s="104"/>
      <c r="M206" s="104"/>
      <c r="N206" s="104"/>
      <c r="O206" s="104"/>
      <c r="P206" s="218">
        <f t="shared" si="8"/>
        <v>15685</v>
      </c>
    </row>
    <row r="207" spans="1:16" x14ac:dyDescent="0.25">
      <c r="A207" s="95">
        <v>176</v>
      </c>
      <c r="B207" s="101" t="s">
        <v>46</v>
      </c>
      <c r="C207" s="97" t="s">
        <v>267</v>
      </c>
      <c r="D207" s="95" t="s">
        <v>118</v>
      </c>
      <c r="E207" s="99">
        <v>3200</v>
      </c>
      <c r="F207" s="99">
        <v>2</v>
      </c>
      <c r="G207" s="104">
        <f t="shared" si="7"/>
        <v>6400</v>
      </c>
      <c r="H207" s="104"/>
      <c r="I207" s="104"/>
      <c r="J207" s="104"/>
      <c r="K207" s="104"/>
      <c r="L207" s="104"/>
      <c r="M207" s="104"/>
      <c r="N207" s="104"/>
      <c r="O207" s="104"/>
      <c r="P207" s="218">
        <f t="shared" si="8"/>
        <v>6400</v>
      </c>
    </row>
    <row r="208" spans="1:16" x14ac:dyDescent="0.25">
      <c r="A208" s="95">
        <v>177</v>
      </c>
      <c r="B208" s="101" t="s">
        <v>46</v>
      </c>
      <c r="C208" s="97" t="s">
        <v>268</v>
      </c>
      <c r="D208" s="95" t="s">
        <v>118</v>
      </c>
      <c r="E208" s="99">
        <v>800</v>
      </c>
      <c r="F208" s="99">
        <v>2</v>
      </c>
      <c r="G208" s="104">
        <f t="shared" si="7"/>
        <v>1600</v>
      </c>
      <c r="H208" s="104"/>
      <c r="I208" s="104"/>
      <c r="J208" s="104"/>
      <c r="K208" s="104"/>
      <c r="L208" s="104"/>
      <c r="M208" s="104"/>
      <c r="N208" s="104"/>
      <c r="O208" s="104"/>
      <c r="P208" s="218">
        <f t="shared" si="8"/>
        <v>1600</v>
      </c>
    </row>
    <row r="209" spans="1:16" x14ac:dyDescent="0.25">
      <c r="A209" s="95">
        <v>178</v>
      </c>
      <c r="B209" s="101" t="s">
        <v>46</v>
      </c>
      <c r="C209" s="97" t="s">
        <v>269</v>
      </c>
      <c r="D209" s="95" t="s">
        <v>118</v>
      </c>
      <c r="E209" s="99">
        <v>800</v>
      </c>
      <c r="F209" s="99">
        <v>3</v>
      </c>
      <c r="G209" s="104">
        <f t="shared" si="7"/>
        <v>2400</v>
      </c>
      <c r="H209" s="104"/>
      <c r="I209" s="104"/>
      <c r="J209" s="104"/>
      <c r="K209" s="104"/>
      <c r="L209" s="104"/>
      <c r="M209" s="104"/>
      <c r="N209" s="104"/>
      <c r="O209" s="104"/>
      <c r="P209" s="218">
        <f t="shared" si="8"/>
        <v>2400</v>
      </c>
    </row>
    <row r="210" spans="1:16" x14ac:dyDescent="0.25">
      <c r="A210" s="95">
        <v>179</v>
      </c>
      <c r="B210" s="101" t="s">
        <v>46</v>
      </c>
      <c r="C210" s="97" t="s">
        <v>270</v>
      </c>
      <c r="D210" s="95" t="s">
        <v>176</v>
      </c>
      <c r="E210" s="99">
        <v>69711</v>
      </c>
      <c r="F210" s="99">
        <v>1</v>
      </c>
      <c r="G210" s="104">
        <f t="shared" si="7"/>
        <v>69711</v>
      </c>
      <c r="H210" s="104"/>
      <c r="I210" s="104"/>
      <c r="J210" s="104"/>
      <c r="K210" s="104"/>
      <c r="L210" s="104"/>
      <c r="M210" s="104"/>
      <c r="N210" s="104"/>
      <c r="O210" s="104"/>
      <c r="P210" s="218">
        <f t="shared" si="8"/>
        <v>69711</v>
      </c>
    </row>
    <row r="211" spans="1:16" ht="30" x14ac:dyDescent="0.25">
      <c r="A211" s="95">
        <v>180</v>
      </c>
      <c r="B211" s="101" t="s">
        <v>46</v>
      </c>
      <c r="C211" s="97" t="s">
        <v>271</v>
      </c>
      <c r="D211" s="95" t="s">
        <v>176</v>
      </c>
      <c r="E211" s="99">
        <v>7000</v>
      </c>
      <c r="F211" s="99">
        <v>1</v>
      </c>
      <c r="G211" s="104">
        <f t="shared" si="7"/>
        <v>7000</v>
      </c>
      <c r="H211" s="104"/>
      <c r="I211" s="104"/>
      <c r="J211" s="104"/>
      <c r="K211" s="104"/>
      <c r="L211" s="104"/>
      <c r="M211" s="104"/>
      <c r="N211" s="104"/>
      <c r="O211" s="104"/>
      <c r="P211" s="218">
        <f t="shared" si="8"/>
        <v>7000</v>
      </c>
    </row>
    <row r="212" spans="1:16" ht="60" x14ac:dyDescent="0.25">
      <c r="A212" s="95">
        <v>181</v>
      </c>
      <c r="B212" s="101" t="s">
        <v>46</v>
      </c>
      <c r="C212" s="97" t="s">
        <v>272</v>
      </c>
      <c r="D212" s="95" t="s">
        <v>176</v>
      </c>
      <c r="E212" s="99">
        <v>6000</v>
      </c>
      <c r="F212" s="99">
        <v>1</v>
      </c>
      <c r="G212" s="104">
        <f t="shared" si="7"/>
        <v>6000</v>
      </c>
      <c r="H212" s="104"/>
      <c r="I212" s="104"/>
      <c r="J212" s="104"/>
      <c r="K212" s="104"/>
      <c r="L212" s="104"/>
      <c r="M212" s="104"/>
      <c r="N212" s="104"/>
      <c r="O212" s="104"/>
      <c r="P212" s="218">
        <f t="shared" si="8"/>
        <v>6000</v>
      </c>
    </row>
    <row r="213" spans="1:16" x14ac:dyDescent="0.25">
      <c r="A213" s="95">
        <v>182</v>
      </c>
      <c r="B213" s="101" t="s">
        <v>46</v>
      </c>
      <c r="C213" s="97" t="s">
        <v>273</v>
      </c>
      <c r="D213" s="95" t="s">
        <v>118</v>
      </c>
      <c r="E213" s="99">
        <v>13942</v>
      </c>
      <c r="F213" s="99">
        <v>1</v>
      </c>
      <c r="G213" s="104">
        <f t="shared" si="7"/>
        <v>13942</v>
      </c>
      <c r="H213" s="104"/>
      <c r="I213" s="104"/>
      <c r="J213" s="104"/>
      <c r="K213" s="104"/>
      <c r="L213" s="104"/>
      <c r="M213" s="104"/>
      <c r="N213" s="104"/>
      <c r="O213" s="104"/>
      <c r="P213" s="218">
        <f t="shared" si="8"/>
        <v>13942</v>
      </c>
    </row>
    <row r="214" spans="1:16" x14ac:dyDescent="0.25">
      <c r="A214" s="95">
        <v>183</v>
      </c>
      <c r="B214" s="101" t="s">
        <v>46</v>
      </c>
      <c r="C214" s="97" t="s">
        <v>274</v>
      </c>
      <c r="D214" s="95" t="s">
        <v>118</v>
      </c>
      <c r="E214" s="99">
        <v>8500</v>
      </c>
      <c r="F214" s="99">
        <v>1</v>
      </c>
      <c r="G214" s="104">
        <f t="shared" si="7"/>
        <v>8500</v>
      </c>
      <c r="H214" s="104"/>
      <c r="I214" s="104"/>
      <c r="J214" s="104"/>
      <c r="K214" s="104"/>
      <c r="L214" s="104"/>
      <c r="M214" s="104"/>
      <c r="N214" s="104"/>
      <c r="O214" s="104"/>
      <c r="P214" s="218">
        <f t="shared" si="8"/>
        <v>8500</v>
      </c>
    </row>
    <row r="215" spans="1:16" ht="30" x14ac:dyDescent="0.25">
      <c r="A215" s="95">
        <v>184</v>
      </c>
      <c r="B215" s="101" t="s">
        <v>46</v>
      </c>
      <c r="C215" s="97" t="s">
        <v>275</v>
      </c>
      <c r="D215" s="95" t="s">
        <v>118</v>
      </c>
      <c r="E215" s="99">
        <v>6000</v>
      </c>
      <c r="F215" s="99">
        <v>1</v>
      </c>
      <c r="G215" s="104">
        <f t="shared" si="7"/>
        <v>6000</v>
      </c>
      <c r="H215" s="104"/>
      <c r="I215" s="104"/>
      <c r="J215" s="104"/>
      <c r="K215" s="104"/>
      <c r="L215" s="104"/>
      <c r="M215" s="104"/>
      <c r="N215" s="104"/>
      <c r="O215" s="104"/>
      <c r="P215" s="218">
        <f t="shared" si="8"/>
        <v>6000</v>
      </c>
    </row>
    <row r="216" spans="1:16" x14ac:dyDescent="0.25">
      <c r="A216" s="95">
        <v>185</v>
      </c>
      <c r="B216" s="101" t="s">
        <v>46</v>
      </c>
      <c r="C216" s="97" t="s">
        <v>276</v>
      </c>
      <c r="D216" s="95" t="s">
        <v>118</v>
      </c>
      <c r="E216" s="99">
        <v>3782</v>
      </c>
      <c r="F216" s="99">
        <v>1</v>
      </c>
      <c r="G216" s="104">
        <f t="shared" si="7"/>
        <v>3782</v>
      </c>
      <c r="H216" s="104"/>
      <c r="I216" s="104"/>
      <c r="J216" s="104"/>
      <c r="K216" s="104"/>
      <c r="L216" s="104"/>
      <c r="M216" s="104"/>
      <c r="N216" s="104"/>
      <c r="O216" s="104"/>
      <c r="P216" s="218">
        <f t="shared" si="8"/>
        <v>3782</v>
      </c>
    </row>
    <row r="217" spans="1:16" x14ac:dyDescent="0.25">
      <c r="A217" s="95">
        <v>186</v>
      </c>
      <c r="B217" s="101" t="s">
        <v>46</v>
      </c>
      <c r="C217" s="97" t="s">
        <v>277</v>
      </c>
      <c r="D217" s="95" t="s">
        <v>118</v>
      </c>
      <c r="E217" s="99">
        <v>7000</v>
      </c>
      <c r="F217" s="99">
        <v>0</v>
      </c>
      <c r="G217" s="104">
        <f t="shared" si="7"/>
        <v>0</v>
      </c>
      <c r="H217" s="104"/>
      <c r="I217" s="104"/>
      <c r="J217" s="104"/>
      <c r="K217" s="104"/>
      <c r="L217" s="104"/>
      <c r="M217" s="104"/>
      <c r="N217" s="104"/>
      <c r="O217" s="104"/>
      <c r="P217" s="218">
        <f t="shared" si="8"/>
        <v>0</v>
      </c>
    </row>
    <row r="218" spans="1:16" ht="30" x14ac:dyDescent="0.25">
      <c r="A218" s="95">
        <v>187</v>
      </c>
      <c r="B218" s="101" t="s">
        <v>46</v>
      </c>
      <c r="C218" s="97" t="s">
        <v>137</v>
      </c>
      <c r="D218" s="95" t="s">
        <v>118</v>
      </c>
      <c r="E218" s="99">
        <v>4400</v>
      </c>
      <c r="F218" s="99">
        <v>1</v>
      </c>
      <c r="G218" s="104">
        <f t="shared" si="7"/>
        <v>4400</v>
      </c>
      <c r="H218" s="104"/>
      <c r="I218" s="104"/>
      <c r="J218" s="104"/>
      <c r="K218" s="104"/>
      <c r="L218" s="104"/>
      <c r="M218" s="104"/>
      <c r="N218" s="104"/>
      <c r="O218" s="104"/>
      <c r="P218" s="218">
        <f t="shared" si="8"/>
        <v>4400</v>
      </c>
    </row>
    <row r="219" spans="1:16" x14ac:dyDescent="0.25">
      <c r="A219" s="95"/>
      <c r="B219" s="101"/>
      <c r="C219" s="220" t="s">
        <v>278</v>
      </c>
      <c r="D219" s="95"/>
      <c r="E219" s="99"/>
      <c r="F219" s="99"/>
      <c r="G219" s="104"/>
      <c r="H219" s="104"/>
      <c r="I219" s="104"/>
      <c r="J219" s="104"/>
      <c r="K219" s="104"/>
      <c r="L219" s="104"/>
      <c r="M219" s="104"/>
      <c r="N219" s="104"/>
      <c r="O219" s="104"/>
      <c r="P219" s="218">
        <f t="shared" si="8"/>
        <v>0</v>
      </c>
    </row>
    <row r="220" spans="1:16" x14ac:dyDescent="0.25">
      <c r="A220" s="95">
        <v>188</v>
      </c>
      <c r="B220" s="101" t="s">
        <v>46</v>
      </c>
      <c r="C220" s="97" t="s">
        <v>279</v>
      </c>
      <c r="D220" s="95"/>
      <c r="E220" s="99">
        <v>2693</v>
      </c>
      <c r="F220" s="99">
        <v>1</v>
      </c>
      <c r="G220" s="104">
        <f t="shared" si="7"/>
        <v>2693</v>
      </c>
      <c r="H220" s="104"/>
      <c r="I220" s="104"/>
      <c r="J220" s="104"/>
      <c r="K220" s="104"/>
      <c r="L220" s="104"/>
      <c r="M220" s="104"/>
      <c r="N220" s="104"/>
      <c r="O220" s="104"/>
      <c r="P220" s="218">
        <f t="shared" si="8"/>
        <v>2693</v>
      </c>
    </row>
    <row r="221" spans="1:16" x14ac:dyDescent="0.25">
      <c r="A221" s="95">
        <v>189</v>
      </c>
      <c r="B221" s="101" t="s">
        <v>46</v>
      </c>
      <c r="C221" s="97" t="s">
        <v>280</v>
      </c>
      <c r="D221" s="95" t="s">
        <v>118</v>
      </c>
      <c r="E221" s="99">
        <v>80000</v>
      </c>
      <c r="F221" s="99">
        <v>1</v>
      </c>
      <c r="G221" s="104">
        <f t="shared" si="7"/>
        <v>80000</v>
      </c>
      <c r="H221" s="104"/>
      <c r="I221" s="104"/>
      <c r="J221" s="104"/>
      <c r="K221" s="104"/>
      <c r="L221" s="104"/>
      <c r="M221" s="104"/>
      <c r="N221" s="104"/>
      <c r="O221" s="104"/>
      <c r="P221" s="218">
        <f t="shared" si="8"/>
        <v>80000</v>
      </c>
    </row>
    <row r="222" spans="1:16" x14ac:dyDescent="0.25">
      <c r="A222" s="95">
        <v>190</v>
      </c>
      <c r="B222" s="101" t="s">
        <v>46</v>
      </c>
      <c r="C222" s="97" t="s">
        <v>281</v>
      </c>
      <c r="D222" s="95" t="s">
        <v>118</v>
      </c>
      <c r="E222" s="99">
        <v>22000</v>
      </c>
      <c r="F222" s="99">
        <v>1</v>
      </c>
      <c r="G222" s="104">
        <f t="shared" si="7"/>
        <v>22000</v>
      </c>
      <c r="H222" s="104"/>
      <c r="I222" s="104"/>
      <c r="J222" s="104"/>
      <c r="K222" s="104"/>
      <c r="L222" s="104"/>
      <c r="M222" s="104"/>
      <c r="N222" s="104"/>
      <c r="O222" s="104"/>
      <c r="P222" s="218">
        <f t="shared" si="8"/>
        <v>22000</v>
      </c>
    </row>
    <row r="223" spans="1:16" x14ac:dyDescent="0.25">
      <c r="A223" s="95">
        <v>191</v>
      </c>
      <c r="B223" s="101" t="s">
        <v>46</v>
      </c>
      <c r="C223" s="97" t="s">
        <v>282</v>
      </c>
      <c r="D223" s="95" t="s">
        <v>176</v>
      </c>
      <c r="E223" s="99">
        <v>750</v>
      </c>
      <c r="F223" s="99">
        <v>1</v>
      </c>
      <c r="G223" s="104">
        <f t="shared" si="7"/>
        <v>750</v>
      </c>
      <c r="H223" s="104"/>
      <c r="I223" s="104"/>
      <c r="J223" s="104"/>
      <c r="K223" s="104"/>
      <c r="L223" s="104"/>
      <c r="M223" s="104"/>
      <c r="N223" s="104"/>
      <c r="O223" s="104"/>
      <c r="P223" s="218">
        <f t="shared" si="8"/>
        <v>750</v>
      </c>
    </row>
    <row r="224" spans="1:16" x14ac:dyDescent="0.25">
      <c r="A224" s="95">
        <v>192</v>
      </c>
      <c r="B224" s="101" t="s">
        <v>46</v>
      </c>
      <c r="C224" s="97" t="s">
        <v>283</v>
      </c>
      <c r="D224" s="95" t="s">
        <v>176</v>
      </c>
      <c r="E224" s="99">
        <v>2400</v>
      </c>
      <c r="F224" s="99">
        <v>1</v>
      </c>
      <c r="G224" s="104">
        <f t="shared" si="7"/>
        <v>2400</v>
      </c>
      <c r="H224" s="104"/>
      <c r="I224" s="104"/>
      <c r="J224" s="104"/>
      <c r="K224" s="104"/>
      <c r="L224" s="104"/>
      <c r="M224" s="104"/>
      <c r="N224" s="104"/>
      <c r="O224" s="104"/>
      <c r="P224" s="218">
        <f t="shared" si="8"/>
        <v>2400</v>
      </c>
    </row>
    <row r="225" spans="1:16" ht="60" x14ac:dyDescent="0.25">
      <c r="A225" s="95">
        <v>193</v>
      </c>
      <c r="B225" s="101" t="s">
        <v>46</v>
      </c>
      <c r="C225" s="97" t="s">
        <v>284</v>
      </c>
      <c r="D225" s="95" t="s">
        <v>118</v>
      </c>
      <c r="E225" s="99">
        <v>28000</v>
      </c>
      <c r="F225" s="99">
        <v>1</v>
      </c>
      <c r="G225" s="104">
        <f t="shared" si="7"/>
        <v>28000</v>
      </c>
      <c r="H225" s="104"/>
      <c r="I225" s="104"/>
      <c r="J225" s="104"/>
      <c r="K225" s="104"/>
      <c r="L225" s="104"/>
      <c r="M225" s="104"/>
      <c r="N225" s="104"/>
      <c r="O225" s="104"/>
      <c r="P225" s="218">
        <f t="shared" si="8"/>
        <v>28000</v>
      </c>
    </row>
    <row r="226" spans="1:16" x14ac:dyDescent="0.25">
      <c r="A226" s="95">
        <v>194</v>
      </c>
      <c r="B226" s="101" t="s">
        <v>46</v>
      </c>
      <c r="C226" s="97" t="s">
        <v>285</v>
      </c>
      <c r="D226" s="95" t="s">
        <v>118</v>
      </c>
      <c r="E226" s="99">
        <v>1200</v>
      </c>
      <c r="F226" s="99">
        <v>1</v>
      </c>
      <c r="G226" s="104">
        <f t="shared" si="7"/>
        <v>1200</v>
      </c>
      <c r="H226" s="104"/>
      <c r="I226" s="104"/>
      <c r="J226" s="104"/>
      <c r="K226" s="104"/>
      <c r="L226" s="104"/>
      <c r="M226" s="104"/>
      <c r="N226" s="104"/>
      <c r="O226" s="104"/>
      <c r="P226" s="218">
        <f t="shared" si="8"/>
        <v>1200</v>
      </c>
    </row>
    <row r="227" spans="1:16" ht="30" x14ac:dyDescent="0.25">
      <c r="A227" s="95">
        <v>195</v>
      </c>
      <c r="B227" s="101" t="s">
        <v>46</v>
      </c>
      <c r="C227" s="97" t="s">
        <v>286</v>
      </c>
      <c r="D227" s="95" t="s">
        <v>118</v>
      </c>
      <c r="E227" s="99">
        <v>1600</v>
      </c>
      <c r="F227" s="99">
        <v>1</v>
      </c>
      <c r="G227" s="104">
        <f t="shared" si="7"/>
        <v>1600</v>
      </c>
      <c r="H227" s="104"/>
      <c r="I227" s="104"/>
      <c r="J227" s="104"/>
      <c r="K227" s="104"/>
      <c r="L227" s="104"/>
      <c r="M227" s="104"/>
      <c r="N227" s="104"/>
      <c r="O227" s="104"/>
      <c r="P227" s="218">
        <f t="shared" si="8"/>
        <v>1600</v>
      </c>
    </row>
    <row r="228" spans="1:16" x14ac:dyDescent="0.25">
      <c r="A228" s="95">
        <v>196</v>
      </c>
      <c r="B228" s="101" t="s">
        <v>46</v>
      </c>
      <c r="C228" s="97" t="s">
        <v>287</v>
      </c>
      <c r="D228" s="95" t="s">
        <v>118</v>
      </c>
      <c r="E228" s="99">
        <v>5800</v>
      </c>
      <c r="F228" s="99">
        <v>1</v>
      </c>
      <c r="G228" s="104">
        <f t="shared" si="7"/>
        <v>5800</v>
      </c>
      <c r="H228" s="104"/>
      <c r="I228" s="104"/>
      <c r="J228" s="104"/>
      <c r="K228" s="104"/>
      <c r="L228" s="104"/>
      <c r="M228" s="104"/>
      <c r="N228" s="104"/>
      <c r="O228" s="104"/>
      <c r="P228" s="218">
        <f t="shared" si="8"/>
        <v>5800</v>
      </c>
    </row>
    <row r="229" spans="1:16" x14ac:dyDescent="0.25">
      <c r="A229" s="95"/>
      <c r="B229" s="101"/>
      <c r="C229" s="220" t="s">
        <v>288</v>
      </c>
      <c r="D229" s="95"/>
      <c r="E229" s="99"/>
      <c r="F229" s="99"/>
      <c r="G229" s="104"/>
      <c r="H229" s="104"/>
      <c r="I229" s="104"/>
      <c r="J229" s="104"/>
      <c r="K229" s="104"/>
      <c r="L229" s="104"/>
      <c r="M229" s="104"/>
      <c r="N229" s="104"/>
      <c r="O229" s="104"/>
      <c r="P229" s="218">
        <f t="shared" si="8"/>
        <v>0</v>
      </c>
    </row>
    <row r="230" spans="1:16" x14ac:dyDescent="0.25">
      <c r="A230" s="95"/>
      <c r="B230" s="101" t="s">
        <v>289</v>
      </c>
      <c r="C230" s="220" t="s">
        <v>290</v>
      </c>
      <c r="D230" s="95"/>
      <c r="E230" s="99"/>
      <c r="F230" s="99"/>
      <c r="G230" s="104">
        <f t="shared" si="7"/>
        <v>0</v>
      </c>
      <c r="H230" s="104"/>
      <c r="I230" s="104"/>
      <c r="J230" s="104"/>
      <c r="K230" s="104"/>
      <c r="L230" s="104"/>
      <c r="M230" s="104"/>
      <c r="N230" s="104"/>
      <c r="O230" s="104"/>
      <c r="P230" s="218">
        <f t="shared" si="8"/>
        <v>0</v>
      </c>
    </row>
    <row r="231" spans="1:16" x14ac:dyDescent="0.25">
      <c r="A231" s="95">
        <v>197</v>
      </c>
      <c r="B231" s="101" t="s">
        <v>46</v>
      </c>
      <c r="C231" s="97" t="s">
        <v>291</v>
      </c>
      <c r="D231" s="95" t="s">
        <v>118</v>
      </c>
      <c r="E231" s="99">
        <v>9500</v>
      </c>
      <c r="F231" s="99">
        <v>5</v>
      </c>
      <c r="G231" s="104">
        <f t="shared" si="7"/>
        <v>47500</v>
      </c>
      <c r="H231" s="104"/>
      <c r="I231" s="104"/>
      <c r="J231" s="104"/>
      <c r="K231" s="104"/>
      <c r="L231" s="104"/>
      <c r="M231" s="104"/>
      <c r="N231" s="104"/>
      <c r="O231" s="104"/>
      <c r="P231" s="218">
        <f t="shared" si="8"/>
        <v>47500</v>
      </c>
    </row>
    <row r="232" spans="1:16" ht="30" x14ac:dyDescent="0.25">
      <c r="A232" s="95">
        <v>198</v>
      </c>
      <c r="B232" s="101" t="s">
        <v>46</v>
      </c>
      <c r="C232" s="97" t="s">
        <v>292</v>
      </c>
      <c r="D232" s="95" t="s">
        <v>118</v>
      </c>
      <c r="E232" s="99">
        <v>250</v>
      </c>
      <c r="F232" s="99">
        <v>15</v>
      </c>
      <c r="G232" s="104">
        <f t="shared" si="7"/>
        <v>3750</v>
      </c>
      <c r="H232" s="104"/>
      <c r="I232" s="104"/>
      <c r="J232" s="104"/>
      <c r="K232" s="104"/>
      <c r="L232" s="104"/>
      <c r="M232" s="104"/>
      <c r="N232" s="104"/>
      <c r="O232" s="104"/>
      <c r="P232" s="218">
        <f t="shared" si="8"/>
        <v>3750</v>
      </c>
    </row>
    <row r="233" spans="1:16" x14ac:dyDescent="0.25">
      <c r="A233" s="95"/>
      <c r="B233" s="101" t="s">
        <v>289</v>
      </c>
      <c r="C233" s="220" t="s">
        <v>293</v>
      </c>
      <c r="D233" s="95"/>
      <c r="E233" s="99"/>
      <c r="F233" s="99"/>
      <c r="G233" s="104">
        <f t="shared" si="7"/>
        <v>0</v>
      </c>
      <c r="H233" s="104"/>
      <c r="I233" s="104"/>
      <c r="J233" s="104"/>
      <c r="K233" s="104"/>
      <c r="L233" s="104"/>
      <c r="M233" s="104"/>
      <c r="N233" s="104"/>
      <c r="O233" s="104"/>
      <c r="P233" s="218">
        <f t="shared" si="8"/>
        <v>0</v>
      </c>
    </row>
    <row r="234" spans="1:16" x14ac:dyDescent="0.25">
      <c r="A234" s="95">
        <v>199</v>
      </c>
      <c r="B234" s="101" t="s">
        <v>46</v>
      </c>
      <c r="C234" s="97" t="s">
        <v>294</v>
      </c>
      <c r="D234" s="95" t="s">
        <v>295</v>
      </c>
      <c r="E234" s="99">
        <v>7600</v>
      </c>
      <c r="F234" s="99">
        <v>5</v>
      </c>
      <c r="G234" s="104">
        <f t="shared" si="7"/>
        <v>38000</v>
      </c>
      <c r="H234" s="104"/>
      <c r="I234" s="104"/>
      <c r="J234" s="104"/>
      <c r="K234" s="104"/>
      <c r="L234" s="104"/>
      <c r="M234" s="104"/>
      <c r="N234" s="104"/>
      <c r="O234" s="104"/>
      <c r="P234" s="218">
        <f t="shared" si="8"/>
        <v>38000</v>
      </c>
    </row>
    <row r="235" spans="1:16" ht="30" x14ac:dyDescent="0.25">
      <c r="A235" s="95">
        <v>200</v>
      </c>
      <c r="B235" s="101" t="s">
        <v>46</v>
      </c>
      <c r="C235" s="97" t="s">
        <v>296</v>
      </c>
      <c r="D235" s="95" t="s">
        <v>295</v>
      </c>
      <c r="E235" s="99">
        <v>250</v>
      </c>
      <c r="F235" s="99">
        <v>15</v>
      </c>
      <c r="G235" s="104">
        <f t="shared" si="7"/>
        <v>3750</v>
      </c>
      <c r="H235" s="104"/>
      <c r="I235" s="104"/>
      <c r="J235" s="104"/>
      <c r="K235" s="104"/>
      <c r="L235" s="104"/>
      <c r="M235" s="104"/>
      <c r="N235" s="104"/>
      <c r="O235" s="104"/>
      <c r="P235" s="218">
        <f t="shared" si="8"/>
        <v>3750</v>
      </c>
    </row>
    <row r="236" spans="1:16" x14ac:dyDescent="0.25">
      <c r="A236" s="95"/>
      <c r="B236" s="101" t="s">
        <v>297</v>
      </c>
      <c r="C236" s="220" t="s">
        <v>298</v>
      </c>
      <c r="D236" s="95"/>
      <c r="E236" s="99"/>
      <c r="F236" s="99"/>
      <c r="G236" s="104">
        <f t="shared" si="7"/>
        <v>0</v>
      </c>
      <c r="H236" s="104"/>
      <c r="I236" s="104"/>
      <c r="J236" s="104"/>
      <c r="K236" s="104"/>
      <c r="L236" s="104"/>
      <c r="M236" s="104"/>
      <c r="N236" s="104"/>
      <c r="O236" s="104"/>
      <c r="P236" s="218">
        <f t="shared" si="8"/>
        <v>0</v>
      </c>
    </row>
    <row r="237" spans="1:16" x14ac:dyDescent="0.25">
      <c r="A237" s="95">
        <v>201</v>
      </c>
      <c r="B237" s="101" t="s">
        <v>46</v>
      </c>
      <c r="C237" s="97" t="s">
        <v>299</v>
      </c>
      <c r="D237" s="95" t="s">
        <v>181</v>
      </c>
      <c r="E237" s="99">
        <v>35000</v>
      </c>
      <c r="F237" s="99">
        <v>1</v>
      </c>
      <c r="G237" s="104">
        <f t="shared" si="7"/>
        <v>35000</v>
      </c>
      <c r="H237" s="104"/>
      <c r="I237" s="104"/>
      <c r="J237" s="104"/>
      <c r="K237" s="104"/>
      <c r="L237" s="104"/>
      <c r="M237" s="104"/>
      <c r="N237" s="104"/>
      <c r="O237" s="104"/>
      <c r="P237" s="218">
        <f t="shared" si="8"/>
        <v>35000</v>
      </c>
    </row>
    <row r="238" spans="1:16" x14ac:dyDescent="0.25">
      <c r="A238" s="95">
        <v>202</v>
      </c>
      <c r="B238" s="101" t="s">
        <v>46</v>
      </c>
      <c r="C238" s="97" t="s">
        <v>300</v>
      </c>
      <c r="D238" s="95" t="s">
        <v>181</v>
      </c>
      <c r="E238" s="99">
        <v>40000</v>
      </c>
      <c r="F238" s="99">
        <v>1</v>
      </c>
      <c r="G238" s="104">
        <f t="shared" si="7"/>
        <v>40000</v>
      </c>
      <c r="H238" s="104"/>
      <c r="I238" s="104"/>
      <c r="J238" s="104"/>
      <c r="K238" s="104"/>
      <c r="L238" s="104"/>
      <c r="M238" s="104"/>
      <c r="N238" s="104"/>
      <c r="O238" s="104"/>
      <c r="P238" s="218">
        <f t="shared" si="8"/>
        <v>40000</v>
      </c>
    </row>
    <row r="239" spans="1:16" x14ac:dyDescent="0.25">
      <c r="A239" s="95">
        <v>203</v>
      </c>
      <c r="B239" s="101" t="s">
        <v>46</v>
      </c>
      <c r="C239" s="97" t="s">
        <v>301</v>
      </c>
      <c r="D239" s="95" t="s">
        <v>181</v>
      </c>
      <c r="E239" s="99">
        <v>750</v>
      </c>
      <c r="F239" s="99">
        <v>1</v>
      </c>
      <c r="G239" s="104">
        <f t="shared" si="7"/>
        <v>750</v>
      </c>
      <c r="H239" s="104"/>
      <c r="I239" s="104"/>
      <c r="J239" s="104"/>
      <c r="K239" s="104"/>
      <c r="L239" s="104"/>
      <c r="M239" s="104"/>
      <c r="N239" s="104"/>
      <c r="O239" s="104"/>
      <c r="P239" s="218">
        <f t="shared" si="8"/>
        <v>750</v>
      </c>
    </row>
    <row r="240" spans="1:16" x14ac:dyDescent="0.25">
      <c r="A240" s="95">
        <v>204</v>
      </c>
      <c r="B240" s="101" t="s">
        <v>46</v>
      </c>
      <c r="C240" s="97" t="s">
        <v>302</v>
      </c>
      <c r="D240" s="95"/>
      <c r="E240" s="99">
        <v>300</v>
      </c>
      <c r="F240" s="99">
        <v>1</v>
      </c>
      <c r="G240" s="104">
        <f t="shared" si="7"/>
        <v>300</v>
      </c>
      <c r="H240" s="104"/>
      <c r="I240" s="104"/>
      <c r="J240" s="104"/>
      <c r="K240" s="104"/>
      <c r="L240" s="104"/>
      <c r="M240" s="104"/>
      <c r="N240" s="104"/>
      <c r="O240" s="104"/>
      <c r="P240" s="218">
        <f t="shared" si="8"/>
        <v>300</v>
      </c>
    </row>
    <row r="241" spans="1:16" x14ac:dyDescent="0.25">
      <c r="A241" s="95">
        <v>205</v>
      </c>
      <c r="B241" s="101" t="s">
        <v>46</v>
      </c>
      <c r="C241" s="97" t="s">
        <v>303</v>
      </c>
      <c r="D241" s="95" t="s">
        <v>181</v>
      </c>
      <c r="E241" s="99">
        <v>450</v>
      </c>
      <c r="F241" s="99">
        <v>1</v>
      </c>
      <c r="G241" s="104">
        <f t="shared" si="7"/>
        <v>450</v>
      </c>
      <c r="H241" s="104"/>
      <c r="I241" s="104"/>
      <c r="J241" s="104"/>
      <c r="K241" s="104"/>
      <c r="L241" s="104"/>
      <c r="M241" s="104"/>
      <c r="N241" s="104"/>
      <c r="O241" s="104"/>
      <c r="P241" s="218">
        <f t="shared" si="8"/>
        <v>450</v>
      </c>
    </row>
    <row r="242" spans="1:16" ht="30" x14ac:dyDescent="0.25">
      <c r="A242" s="95">
        <v>206</v>
      </c>
      <c r="B242" s="101" t="s">
        <v>46</v>
      </c>
      <c r="C242" s="97" t="s">
        <v>304</v>
      </c>
      <c r="D242" s="95" t="s">
        <v>181</v>
      </c>
      <c r="E242" s="99">
        <v>500</v>
      </c>
      <c r="F242" s="99">
        <v>1</v>
      </c>
      <c r="G242" s="104">
        <f t="shared" si="7"/>
        <v>500</v>
      </c>
      <c r="H242" s="104"/>
      <c r="I242" s="104"/>
      <c r="J242" s="104"/>
      <c r="K242" s="104"/>
      <c r="L242" s="104"/>
      <c r="M242" s="104"/>
      <c r="N242" s="104"/>
      <c r="O242" s="104"/>
      <c r="P242" s="218">
        <f t="shared" si="8"/>
        <v>500</v>
      </c>
    </row>
    <row r="243" spans="1:16" x14ac:dyDescent="0.25">
      <c r="A243" s="95">
        <v>207</v>
      </c>
      <c r="B243" s="101" t="s">
        <v>46</v>
      </c>
      <c r="C243" s="97" t="s">
        <v>305</v>
      </c>
      <c r="D243" s="95" t="s">
        <v>181</v>
      </c>
      <c r="E243" s="99">
        <v>750</v>
      </c>
      <c r="F243" s="99">
        <v>1</v>
      </c>
      <c r="G243" s="104">
        <f t="shared" ref="G243:G299" si="9">E243*F243</f>
        <v>750</v>
      </c>
      <c r="H243" s="104"/>
      <c r="I243" s="104"/>
      <c r="J243" s="104"/>
      <c r="K243" s="104"/>
      <c r="L243" s="104"/>
      <c r="M243" s="104"/>
      <c r="N243" s="104"/>
      <c r="O243" s="104"/>
      <c r="P243" s="218">
        <f t="shared" si="8"/>
        <v>750</v>
      </c>
    </row>
    <row r="244" spans="1:16" x14ac:dyDescent="0.25">
      <c r="A244" s="95">
        <v>208</v>
      </c>
      <c r="B244" s="101" t="s">
        <v>46</v>
      </c>
      <c r="C244" s="97" t="s">
        <v>306</v>
      </c>
      <c r="D244" s="95" t="s">
        <v>32</v>
      </c>
      <c r="E244" s="99">
        <v>498</v>
      </c>
      <c r="F244" s="99">
        <v>1</v>
      </c>
      <c r="G244" s="104">
        <f t="shared" si="9"/>
        <v>498</v>
      </c>
      <c r="H244" s="104"/>
      <c r="I244" s="104"/>
      <c r="J244" s="104"/>
      <c r="K244" s="104"/>
      <c r="L244" s="104"/>
      <c r="M244" s="104"/>
      <c r="N244" s="104"/>
      <c r="O244" s="104"/>
      <c r="P244" s="218">
        <f t="shared" si="8"/>
        <v>498</v>
      </c>
    </row>
    <row r="245" spans="1:16" x14ac:dyDescent="0.25">
      <c r="A245" s="95">
        <v>209</v>
      </c>
      <c r="B245" s="101" t="s">
        <v>46</v>
      </c>
      <c r="C245" s="97" t="s">
        <v>307</v>
      </c>
      <c r="D245" s="95" t="s">
        <v>32</v>
      </c>
      <c r="E245" s="99">
        <v>605</v>
      </c>
      <c r="F245" s="99">
        <v>6</v>
      </c>
      <c r="G245" s="104">
        <f t="shared" si="9"/>
        <v>3630</v>
      </c>
      <c r="H245" s="104"/>
      <c r="I245" s="104"/>
      <c r="J245" s="104"/>
      <c r="K245" s="104"/>
      <c r="L245" s="104"/>
      <c r="M245" s="104"/>
      <c r="N245" s="104"/>
      <c r="O245" s="104"/>
      <c r="P245" s="218">
        <f t="shared" si="8"/>
        <v>3630</v>
      </c>
    </row>
    <row r="246" spans="1:16" x14ac:dyDescent="0.25">
      <c r="A246" s="95"/>
      <c r="B246" s="101" t="s">
        <v>297</v>
      </c>
      <c r="C246" s="220" t="s">
        <v>308</v>
      </c>
      <c r="D246" s="95"/>
      <c r="E246" s="99"/>
      <c r="F246" s="99"/>
      <c r="G246" s="104"/>
      <c r="H246" s="104"/>
      <c r="I246" s="104"/>
      <c r="J246" s="104"/>
      <c r="K246" s="104"/>
      <c r="L246" s="104"/>
      <c r="M246" s="104"/>
      <c r="N246" s="104"/>
      <c r="O246" s="104"/>
      <c r="P246" s="218">
        <f t="shared" si="8"/>
        <v>0</v>
      </c>
    </row>
    <row r="247" spans="1:16" x14ac:dyDescent="0.25">
      <c r="A247" s="95">
        <v>210</v>
      </c>
      <c r="B247" s="101" t="s">
        <v>46</v>
      </c>
      <c r="C247" s="97" t="s">
        <v>310</v>
      </c>
      <c r="D247" s="95" t="s">
        <v>309</v>
      </c>
      <c r="E247" s="99">
        <v>36000</v>
      </c>
      <c r="F247" s="99">
        <v>1</v>
      </c>
      <c r="G247" s="104">
        <f t="shared" si="9"/>
        <v>36000</v>
      </c>
      <c r="H247" s="104"/>
      <c r="I247" s="104"/>
      <c r="J247" s="104"/>
      <c r="K247" s="104"/>
      <c r="L247" s="104"/>
      <c r="M247" s="104"/>
      <c r="N247" s="104"/>
      <c r="O247" s="104"/>
      <c r="P247" s="218">
        <f t="shared" ref="P247:P304" si="10">G247+I247+K247+M247+O247</f>
        <v>36000</v>
      </c>
    </row>
    <row r="248" spans="1:16" x14ac:dyDescent="0.25">
      <c r="A248" s="95">
        <v>211</v>
      </c>
      <c r="B248" s="101" t="s">
        <v>46</v>
      </c>
      <c r="C248" s="97" t="s">
        <v>311</v>
      </c>
      <c r="D248" s="95" t="s">
        <v>309</v>
      </c>
      <c r="E248" s="99">
        <v>750</v>
      </c>
      <c r="F248" s="99">
        <v>1</v>
      </c>
      <c r="G248" s="104">
        <f t="shared" si="9"/>
        <v>750</v>
      </c>
      <c r="H248" s="104"/>
      <c r="I248" s="104"/>
      <c r="J248" s="104"/>
      <c r="K248" s="104"/>
      <c r="L248" s="104"/>
      <c r="M248" s="104"/>
      <c r="N248" s="104"/>
      <c r="O248" s="104"/>
      <c r="P248" s="218">
        <f t="shared" si="10"/>
        <v>750</v>
      </c>
    </row>
    <row r="249" spans="1:16" x14ac:dyDescent="0.25">
      <c r="A249" s="95">
        <v>212</v>
      </c>
      <c r="B249" s="101" t="s">
        <v>46</v>
      </c>
      <c r="C249" s="97" t="s">
        <v>312</v>
      </c>
      <c r="D249" s="95" t="s">
        <v>118</v>
      </c>
      <c r="E249" s="99">
        <v>300</v>
      </c>
      <c r="F249" s="99">
        <v>1</v>
      </c>
      <c r="G249" s="104">
        <f t="shared" si="9"/>
        <v>300</v>
      </c>
      <c r="H249" s="104"/>
      <c r="I249" s="104"/>
      <c r="J249" s="104"/>
      <c r="K249" s="104"/>
      <c r="L249" s="104"/>
      <c r="M249" s="104"/>
      <c r="N249" s="104"/>
      <c r="O249" s="104"/>
      <c r="P249" s="218">
        <f t="shared" si="10"/>
        <v>300</v>
      </c>
    </row>
    <row r="250" spans="1:16" x14ac:dyDescent="0.25">
      <c r="A250" s="95">
        <v>213</v>
      </c>
      <c r="B250" s="101" t="s">
        <v>46</v>
      </c>
      <c r="C250" s="97" t="s">
        <v>313</v>
      </c>
      <c r="D250" s="95" t="s">
        <v>309</v>
      </c>
      <c r="E250" s="99">
        <v>450</v>
      </c>
      <c r="F250" s="99">
        <v>1</v>
      </c>
      <c r="G250" s="104">
        <f t="shared" si="9"/>
        <v>450</v>
      </c>
      <c r="H250" s="104"/>
      <c r="I250" s="104"/>
      <c r="J250" s="104"/>
      <c r="K250" s="104"/>
      <c r="L250" s="104"/>
      <c r="M250" s="104"/>
      <c r="N250" s="104"/>
      <c r="O250" s="104"/>
      <c r="P250" s="218">
        <f t="shared" si="10"/>
        <v>450</v>
      </c>
    </row>
    <row r="251" spans="1:16" ht="30" x14ac:dyDescent="0.25">
      <c r="A251" s="95">
        <v>214</v>
      </c>
      <c r="B251" s="101" t="s">
        <v>46</v>
      </c>
      <c r="C251" s="97" t="s">
        <v>314</v>
      </c>
      <c r="D251" s="95" t="s">
        <v>315</v>
      </c>
      <c r="E251" s="99">
        <v>500</v>
      </c>
      <c r="F251" s="99">
        <v>1</v>
      </c>
      <c r="G251" s="104">
        <f t="shared" si="9"/>
        <v>500</v>
      </c>
      <c r="H251" s="104"/>
      <c r="I251" s="104"/>
      <c r="J251" s="104"/>
      <c r="K251" s="104"/>
      <c r="L251" s="104"/>
      <c r="M251" s="104"/>
      <c r="N251" s="104"/>
      <c r="O251" s="104"/>
      <c r="P251" s="218">
        <f t="shared" si="10"/>
        <v>500</v>
      </c>
    </row>
    <row r="252" spans="1:16" x14ac:dyDescent="0.25">
      <c r="A252" s="95">
        <v>215</v>
      </c>
      <c r="B252" s="101" t="s">
        <v>46</v>
      </c>
      <c r="C252" s="97" t="s">
        <v>316</v>
      </c>
      <c r="D252" s="95" t="s">
        <v>315</v>
      </c>
      <c r="E252" s="99">
        <v>750</v>
      </c>
      <c r="F252" s="99">
        <v>1</v>
      </c>
      <c r="G252" s="104">
        <f t="shared" si="9"/>
        <v>750</v>
      </c>
      <c r="H252" s="104"/>
      <c r="I252" s="104"/>
      <c r="J252" s="104"/>
      <c r="K252" s="104"/>
      <c r="L252" s="104"/>
      <c r="M252" s="104"/>
      <c r="N252" s="104"/>
      <c r="O252" s="104"/>
      <c r="P252" s="218">
        <f t="shared" si="10"/>
        <v>750</v>
      </c>
    </row>
    <row r="253" spans="1:16" x14ac:dyDescent="0.25">
      <c r="A253" s="95">
        <v>216</v>
      </c>
      <c r="B253" s="101" t="s">
        <v>46</v>
      </c>
      <c r="C253" s="97" t="s">
        <v>306</v>
      </c>
      <c r="D253" s="95" t="s">
        <v>118</v>
      </c>
      <c r="E253" s="99">
        <v>498</v>
      </c>
      <c r="F253" s="99">
        <v>1</v>
      </c>
      <c r="G253" s="104">
        <f t="shared" si="9"/>
        <v>498</v>
      </c>
      <c r="H253" s="104"/>
      <c r="I253" s="104"/>
      <c r="J253" s="104"/>
      <c r="K253" s="104"/>
      <c r="L253" s="104"/>
      <c r="M253" s="104"/>
      <c r="N253" s="104"/>
      <c r="O253" s="104"/>
      <c r="P253" s="218">
        <f t="shared" si="10"/>
        <v>498</v>
      </c>
    </row>
    <row r="254" spans="1:16" x14ac:dyDescent="0.25">
      <c r="A254" s="95">
        <v>217</v>
      </c>
      <c r="B254" s="101" t="s">
        <v>46</v>
      </c>
      <c r="C254" s="97" t="s">
        <v>307</v>
      </c>
      <c r="D254" s="95" t="s">
        <v>32</v>
      </c>
      <c r="E254" s="99">
        <v>630</v>
      </c>
      <c r="F254" s="99">
        <v>6</v>
      </c>
      <c r="G254" s="104">
        <f t="shared" si="9"/>
        <v>3780</v>
      </c>
      <c r="H254" s="104"/>
      <c r="I254" s="104"/>
      <c r="J254" s="104"/>
      <c r="K254" s="104"/>
      <c r="L254" s="104"/>
      <c r="M254" s="104"/>
      <c r="N254" s="104"/>
      <c r="O254" s="104"/>
      <c r="P254" s="218">
        <f t="shared" si="10"/>
        <v>3780</v>
      </c>
    </row>
    <row r="255" spans="1:16" x14ac:dyDescent="0.25">
      <c r="A255" s="95"/>
      <c r="B255" s="101"/>
      <c r="C255" s="220" t="s">
        <v>317</v>
      </c>
      <c r="D255" s="95"/>
      <c r="E255" s="99"/>
      <c r="F255" s="99"/>
      <c r="G255" s="104">
        <f t="shared" si="9"/>
        <v>0</v>
      </c>
      <c r="H255" s="104"/>
      <c r="I255" s="104"/>
      <c r="J255" s="104"/>
      <c r="K255" s="104"/>
      <c r="L255" s="104"/>
      <c r="M255" s="104"/>
      <c r="N255" s="104"/>
      <c r="O255" s="104"/>
      <c r="P255" s="218">
        <f t="shared" si="10"/>
        <v>0</v>
      </c>
    </row>
    <row r="256" spans="1:16" x14ac:dyDescent="0.25">
      <c r="A256" s="95">
        <v>218</v>
      </c>
      <c r="B256" s="101" t="s">
        <v>46</v>
      </c>
      <c r="C256" s="97" t="s">
        <v>318</v>
      </c>
      <c r="D256" s="95" t="s">
        <v>315</v>
      </c>
      <c r="E256" s="99">
        <v>71000</v>
      </c>
      <c r="F256" s="99">
        <v>1</v>
      </c>
      <c r="G256" s="104">
        <f t="shared" si="9"/>
        <v>71000</v>
      </c>
      <c r="H256" s="104"/>
      <c r="I256" s="104"/>
      <c r="J256" s="104"/>
      <c r="K256" s="104"/>
      <c r="L256" s="104"/>
      <c r="M256" s="104"/>
      <c r="N256" s="104"/>
      <c r="O256" s="104"/>
      <c r="P256" s="218">
        <f t="shared" si="10"/>
        <v>71000</v>
      </c>
    </row>
    <row r="257" spans="1:16" x14ac:dyDescent="0.25">
      <c r="A257" s="95">
        <v>219</v>
      </c>
      <c r="B257" s="101" t="s">
        <v>46</v>
      </c>
      <c r="C257" s="97" t="s">
        <v>319</v>
      </c>
      <c r="D257" s="95" t="s">
        <v>315</v>
      </c>
      <c r="E257" s="99">
        <v>46000</v>
      </c>
      <c r="F257" s="99">
        <v>1</v>
      </c>
      <c r="G257" s="104">
        <f t="shared" si="9"/>
        <v>46000</v>
      </c>
      <c r="H257" s="104"/>
      <c r="I257" s="104"/>
      <c r="J257" s="104"/>
      <c r="K257" s="104"/>
      <c r="L257" s="104"/>
      <c r="M257" s="104"/>
      <c r="N257" s="104"/>
      <c r="O257" s="104"/>
      <c r="P257" s="218">
        <f t="shared" si="10"/>
        <v>46000</v>
      </c>
    </row>
    <row r="258" spans="1:16" x14ac:dyDescent="0.25">
      <c r="A258" s="95">
        <v>220</v>
      </c>
      <c r="B258" s="101" t="s">
        <v>46</v>
      </c>
      <c r="C258" s="97" t="s">
        <v>320</v>
      </c>
      <c r="D258" s="95" t="s">
        <v>315</v>
      </c>
      <c r="E258" s="99">
        <v>40000</v>
      </c>
      <c r="F258" s="99">
        <v>1</v>
      </c>
      <c r="G258" s="104">
        <f t="shared" si="9"/>
        <v>40000</v>
      </c>
      <c r="H258" s="104"/>
      <c r="I258" s="104"/>
      <c r="J258" s="104"/>
      <c r="K258" s="104"/>
      <c r="L258" s="104"/>
      <c r="M258" s="104"/>
      <c r="N258" s="104"/>
      <c r="O258" s="104"/>
      <c r="P258" s="218">
        <f t="shared" si="10"/>
        <v>40000</v>
      </c>
    </row>
    <row r="259" spans="1:16" x14ac:dyDescent="0.25">
      <c r="A259" s="95"/>
      <c r="B259" s="101"/>
      <c r="C259" s="220" t="s">
        <v>321</v>
      </c>
      <c r="D259" s="95"/>
      <c r="E259" s="99"/>
      <c r="F259" s="99"/>
      <c r="G259" s="104">
        <f t="shared" si="9"/>
        <v>0</v>
      </c>
      <c r="H259" s="104"/>
      <c r="I259" s="104"/>
      <c r="J259" s="104"/>
      <c r="K259" s="104"/>
      <c r="L259" s="104"/>
      <c r="M259" s="104"/>
      <c r="N259" s="104"/>
      <c r="O259" s="104"/>
      <c r="P259" s="218">
        <f t="shared" si="10"/>
        <v>0</v>
      </c>
    </row>
    <row r="260" spans="1:16" ht="30" x14ac:dyDescent="0.25">
      <c r="A260" s="95">
        <v>221</v>
      </c>
      <c r="B260" s="101" t="s">
        <v>46</v>
      </c>
      <c r="C260" s="97" t="s">
        <v>322</v>
      </c>
      <c r="D260" s="95" t="s">
        <v>181</v>
      </c>
      <c r="E260" s="99">
        <v>98800</v>
      </c>
      <c r="F260" s="99">
        <v>1</v>
      </c>
      <c r="G260" s="104">
        <f t="shared" si="9"/>
        <v>98800</v>
      </c>
      <c r="H260" s="104"/>
      <c r="I260" s="104"/>
      <c r="J260" s="104"/>
      <c r="K260" s="104"/>
      <c r="L260" s="104"/>
      <c r="M260" s="104"/>
      <c r="N260" s="104"/>
      <c r="O260" s="104"/>
      <c r="P260" s="218">
        <f t="shared" si="10"/>
        <v>98800</v>
      </c>
    </row>
    <row r="261" spans="1:16" ht="24.75" customHeight="1" x14ac:dyDescent="0.25">
      <c r="A261" s="95"/>
      <c r="B261" s="101"/>
      <c r="C261" s="221" t="s">
        <v>323</v>
      </c>
      <c r="D261" s="222"/>
      <c r="E261" s="223"/>
      <c r="F261" s="223"/>
      <c r="G261" s="104">
        <f t="shared" si="9"/>
        <v>0</v>
      </c>
      <c r="H261" s="104"/>
      <c r="I261" s="104"/>
      <c r="J261" s="104"/>
      <c r="K261" s="104"/>
      <c r="L261" s="104"/>
      <c r="M261" s="104"/>
      <c r="N261" s="104"/>
      <c r="O261" s="104"/>
      <c r="P261" s="218">
        <f t="shared" si="10"/>
        <v>0</v>
      </c>
    </row>
    <row r="262" spans="1:16" x14ac:dyDescent="0.25">
      <c r="A262" s="95">
        <v>222</v>
      </c>
      <c r="B262" s="101" t="s">
        <v>46</v>
      </c>
      <c r="C262" s="224">
        <v>7</v>
      </c>
      <c r="D262" s="225" t="s">
        <v>32</v>
      </c>
      <c r="E262" s="223">
        <v>9933</v>
      </c>
      <c r="F262" s="223">
        <v>13</v>
      </c>
      <c r="G262" s="104">
        <f t="shared" si="9"/>
        <v>129129</v>
      </c>
      <c r="H262" s="104"/>
      <c r="I262" s="104"/>
      <c r="J262" s="104"/>
      <c r="K262" s="104"/>
      <c r="L262" s="104"/>
      <c r="M262" s="104"/>
      <c r="N262" s="104"/>
      <c r="O262" s="104"/>
      <c r="P262" s="218">
        <f t="shared" si="10"/>
        <v>129129</v>
      </c>
    </row>
    <row r="263" spans="1:16" x14ac:dyDescent="0.25">
      <c r="A263" s="95">
        <v>223</v>
      </c>
      <c r="B263" s="101" t="s">
        <v>46</v>
      </c>
      <c r="C263" s="226">
        <v>5.5</v>
      </c>
      <c r="D263" s="225" t="s">
        <v>32</v>
      </c>
      <c r="E263" s="223">
        <v>7805</v>
      </c>
      <c r="F263" s="223">
        <v>5</v>
      </c>
      <c r="G263" s="104">
        <f t="shared" si="9"/>
        <v>39025</v>
      </c>
      <c r="H263" s="104"/>
      <c r="I263" s="104"/>
      <c r="J263" s="104"/>
      <c r="K263" s="104"/>
      <c r="L263" s="104"/>
      <c r="M263" s="104"/>
      <c r="N263" s="104"/>
      <c r="O263" s="104"/>
      <c r="P263" s="218">
        <f t="shared" si="10"/>
        <v>39025</v>
      </c>
    </row>
    <row r="264" spans="1:16" x14ac:dyDescent="0.25">
      <c r="A264" s="95">
        <v>224</v>
      </c>
      <c r="B264" s="101" t="s">
        <v>46</v>
      </c>
      <c r="C264" s="224">
        <v>4</v>
      </c>
      <c r="D264" s="225" t="s">
        <v>32</v>
      </c>
      <c r="E264" s="223">
        <v>5676</v>
      </c>
      <c r="F264" s="223">
        <v>4</v>
      </c>
      <c r="G264" s="104">
        <f t="shared" si="9"/>
        <v>22704</v>
      </c>
      <c r="H264" s="104"/>
      <c r="I264" s="104"/>
      <c r="J264" s="104"/>
      <c r="K264" s="104"/>
      <c r="L264" s="104"/>
      <c r="M264" s="104"/>
      <c r="N264" s="104"/>
      <c r="O264" s="104"/>
      <c r="P264" s="218">
        <f t="shared" si="10"/>
        <v>22704</v>
      </c>
    </row>
    <row r="265" spans="1:16" x14ac:dyDescent="0.25">
      <c r="A265" s="95">
        <v>225</v>
      </c>
      <c r="B265" s="101" t="s">
        <v>324</v>
      </c>
      <c r="C265" s="227" t="s">
        <v>325</v>
      </c>
      <c r="D265" s="228" t="s">
        <v>32</v>
      </c>
      <c r="E265" s="223">
        <v>1150</v>
      </c>
      <c r="F265" s="223">
        <v>13</v>
      </c>
      <c r="G265" s="104">
        <f t="shared" si="9"/>
        <v>14950</v>
      </c>
      <c r="H265" s="104"/>
      <c r="I265" s="104"/>
      <c r="J265" s="104"/>
      <c r="K265" s="104"/>
      <c r="L265" s="104"/>
      <c r="M265" s="104"/>
      <c r="N265" s="104"/>
      <c r="O265" s="104"/>
      <c r="P265" s="218">
        <f t="shared" si="10"/>
        <v>14950</v>
      </c>
    </row>
    <row r="266" spans="1:16" x14ac:dyDescent="0.25">
      <c r="A266" s="95"/>
      <c r="B266" s="101" t="s">
        <v>46</v>
      </c>
      <c r="C266" s="229" t="s">
        <v>326</v>
      </c>
      <c r="D266" s="225"/>
      <c r="E266" s="223"/>
      <c r="F266" s="99"/>
      <c r="G266" s="104">
        <f t="shared" si="9"/>
        <v>0</v>
      </c>
      <c r="H266" s="104"/>
      <c r="I266" s="104"/>
      <c r="J266" s="104"/>
      <c r="K266" s="104"/>
      <c r="L266" s="104"/>
      <c r="M266" s="104"/>
      <c r="N266" s="104"/>
      <c r="O266" s="104"/>
      <c r="P266" s="218">
        <f t="shared" si="10"/>
        <v>0</v>
      </c>
    </row>
    <row r="267" spans="1:16" ht="30" x14ac:dyDescent="0.25">
      <c r="A267" s="95">
        <v>226</v>
      </c>
      <c r="B267" s="101" t="s">
        <v>46</v>
      </c>
      <c r="C267" s="227" t="s">
        <v>327</v>
      </c>
      <c r="D267" s="225" t="s">
        <v>17</v>
      </c>
      <c r="E267" s="223">
        <v>46100</v>
      </c>
      <c r="F267" s="223">
        <v>5</v>
      </c>
      <c r="G267" s="104">
        <f t="shared" si="9"/>
        <v>230500</v>
      </c>
      <c r="H267" s="104"/>
      <c r="I267" s="104"/>
      <c r="J267" s="104"/>
      <c r="K267" s="104"/>
      <c r="L267" s="104"/>
      <c r="M267" s="104"/>
      <c r="N267" s="104"/>
      <c r="O267" s="104"/>
      <c r="P267" s="218">
        <f t="shared" si="10"/>
        <v>230500</v>
      </c>
    </row>
    <row r="268" spans="1:16" ht="30" x14ac:dyDescent="0.25">
      <c r="A268" s="95"/>
      <c r="B268" s="101" t="s">
        <v>328</v>
      </c>
      <c r="C268" s="230" t="s">
        <v>329</v>
      </c>
      <c r="D268" s="225"/>
      <c r="E268" s="223"/>
      <c r="F268" s="99"/>
      <c r="G268" s="104">
        <f t="shared" si="9"/>
        <v>0</v>
      </c>
      <c r="H268" s="104"/>
      <c r="I268" s="104"/>
      <c r="J268" s="104"/>
      <c r="K268" s="104"/>
      <c r="L268" s="104"/>
      <c r="M268" s="104"/>
      <c r="N268" s="104"/>
      <c r="O268" s="104"/>
      <c r="P268" s="218">
        <f t="shared" si="10"/>
        <v>0</v>
      </c>
    </row>
    <row r="269" spans="1:16" ht="60" x14ac:dyDescent="0.25">
      <c r="A269" s="95">
        <v>227</v>
      </c>
      <c r="B269" s="101" t="s">
        <v>328</v>
      </c>
      <c r="C269" s="226" t="s">
        <v>330</v>
      </c>
      <c r="D269" s="225" t="s">
        <v>32</v>
      </c>
      <c r="E269" s="223">
        <v>890</v>
      </c>
      <c r="F269" s="223">
        <v>180</v>
      </c>
      <c r="G269" s="104">
        <f t="shared" si="9"/>
        <v>160200</v>
      </c>
      <c r="H269" s="104"/>
      <c r="I269" s="104"/>
      <c r="J269" s="104"/>
      <c r="K269" s="104"/>
      <c r="L269" s="104"/>
      <c r="M269" s="104"/>
      <c r="N269" s="104"/>
      <c r="O269" s="104"/>
      <c r="P269" s="218">
        <f t="shared" si="10"/>
        <v>160200</v>
      </c>
    </row>
    <row r="270" spans="1:16" ht="60" x14ac:dyDescent="0.25">
      <c r="A270" s="95">
        <v>228</v>
      </c>
      <c r="B270" s="101" t="s">
        <v>328</v>
      </c>
      <c r="C270" s="226" t="s">
        <v>331</v>
      </c>
      <c r="D270" s="225" t="s">
        <v>32</v>
      </c>
      <c r="E270" s="223">
        <v>890</v>
      </c>
      <c r="F270" s="99">
        <v>240</v>
      </c>
      <c r="G270" s="104">
        <f t="shared" si="9"/>
        <v>213600</v>
      </c>
      <c r="H270" s="104"/>
      <c r="I270" s="104"/>
      <c r="J270" s="104"/>
      <c r="K270" s="104"/>
      <c r="L270" s="104"/>
      <c r="M270" s="104"/>
      <c r="N270" s="104"/>
      <c r="O270" s="104"/>
      <c r="P270" s="218">
        <f t="shared" si="10"/>
        <v>213600</v>
      </c>
    </row>
    <row r="271" spans="1:16" ht="60" x14ac:dyDescent="0.25">
      <c r="A271" s="95">
        <v>229</v>
      </c>
      <c r="B271" s="101" t="s">
        <v>328</v>
      </c>
      <c r="C271" s="227" t="s">
        <v>332</v>
      </c>
      <c r="D271" s="225" t="s">
        <v>32</v>
      </c>
      <c r="E271" s="223">
        <v>890</v>
      </c>
      <c r="F271" s="223">
        <v>30</v>
      </c>
      <c r="G271" s="104">
        <f t="shared" si="9"/>
        <v>26700</v>
      </c>
      <c r="H271" s="104"/>
      <c r="I271" s="104"/>
      <c r="J271" s="104"/>
      <c r="K271" s="104"/>
      <c r="L271" s="104"/>
      <c r="M271" s="104"/>
      <c r="N271" s="104"/>
      <c r="O271" s="104"/>
      <c r="P271" s="218">
        <f t="shared" si="10"/>
        <v>26700</v>
      </c>
    </row>
    <row r="272" spans="1:16" ht="60" x14ac:dyDescent="0.25">
      <c r="A272" s="95">
        <v>230</v>
      </c>
      <c r="B272" s="101" t="s">
        <v>328</v>
      </c>
      <c r="C272" s="227" t="s">
        <v>333</v>
      </c>
      <c r="D272" s="225" t="s">
        <v>32</v>
      </c>
      <c r="E272" s="223">
        <v>890</v>
      </c>
      <c r="F272" s="99">
        <v>19</v>
      </c>
      <c r="G272" s="104">
        <f t="shared" si="9"/>
        <v>16910</v>
      </c>
      <c r="H272" s="104"/>
      <c r="I272" s="104"/>
      <c r="J272" s="104"/>
      <c r="K272" s="104"/>
      <c r="L272" s="104"/>
      <c r="M272" s="104"/>
      <c r="N272" s="104"/>
      <c r="O272" s="104"/>
      <c r="P272" s="218">
        <f t="shared" si="10"/>
        <v>16910</v>
      </c>
    </row>
    <row r="273" spans="1:16" x14ac:dyDescent="0.25">
      <c r="A273" s="95"/>
      <c r="B273" s="101"/>
      <c r="C273" s="230" t="s">
        <v>334</v>
      </c>
      <c r="D273" s="225"/>
      <c r="E273" s="223"/>
      <c r="F273" s="99"/>
      <c r="G273" s="104">
        <f t="shared" si="9"/>
        <v>0</v>
      </c>
      <c r="H273" s="104"/>
      <c r="I273" s="104"/>
      <c r="J273" s="104"/>
      <c r="K273" s="104"/>
      <c r="L273" s="104"/>
      <c r="M273" s="104"/>
      <c r="N273" s="104"/>
      <c r="O273" s="104"/>
      <c r="P273" s="218">
        <f t="shared" si="10"/>
        <v>0</v>
      </c>
    </row>
    <row r="274" spans="1:16" ht="60" x14ac:dyDescent="0.25">
      <c r="A274" s="95">
        <v>231</v>
      </c>
      <c r="B274" s="101" t="s">
        <v>328</v>
      </c>
      <c r="C274" s="227" t="s">
        <v>335</v>
      </c>
      <c r="D274" s="225" t="s">
        <v>32</v>
      </c>
      <c r="E274" s="223">
        <v>14700</v>
      </c>
      <c r="F274" s="99">
        <v>2</v>
      </c>
      <c r="G274" s="104">
        <f t="shared" si="9"/>
        <v>29400</v>
      </c>
      <c r="H274" s="104"/>
      <c r="I274" s="104"/>
      <c r="J274" s="104"/>
      <c r="K274" s="104"/>
      <c r="L274" s="104"/>
      <c r="M274" s="104"/>
      <c r="N274" s="104"/>
      <c r="O274" s="104"/>
      <c r="P274" s="218">
        <f t="shared" si="10"/>
        <v>29400</v>
      </c>
    </row>
    <row r="275" spans="1:16" ht="60" x14ac:dyDescent="0.25">
      <c r="A275" s="95">
        <v>232</v>
      </c>
      <c r="B275" s="101" t="s">
        <v>328</v>
      </c>
      <c r="C275" s="227" t="s">
        <v>336</v>
      </c>
      <c r="D275" s="225" t="s">
        <v>32</v>
      </c>
      <c r="E275" s="223">
        <v>18600</v>
      </c>
      <c r="F275" s="99">
        <v>2</v>
      </c>
      <c r="G275" s="104">
        <f t="shared" si="9"/>
        <v>37200</v>
      </c>
      <c r="H275" s="104"/>
      <c r="I275" s="104"/>
      <c r="J275" s="104"/>
      <c r="K275" s="104"/>
      <c r="L275" s="104"/>
      <c r="M275" s="104"/>
      <c r="N275" s="104"/>
      <c r="O275" s="104"/>
      <c r="P275" s="218">
        <f t="shared" si="10"/>
        <v>37200</v>
      </c>
    </row>
    <row r="276" spans="1:16" ht="60" x14ac:dyDescent="0.25">
      <c r="A276" s="95">
        <v>233</v>
      </c>
      <c r="B276" s="101" t="s">
        <v>328</v>
      </c>
      <c r="C276" s="227" t="s">
        <v>337</v>
      </c>
      <c r="D276" s="225" t="s">
        <v>32</v>
      </c>
      <c r="E276" s="223">
        <v>24000</v>
      </c>
      <c r="F276" s="99">
        <v>3</v>
      </c>
      <c r="G276" s="104">
        <f t="shared" si="9"/>
        <v>72000</v>
      </c>
      <c r="H276" s="104"/>
      <c r="I276" s="104"/>
      <c r="J276" s="104"/>
      <c r="K276" s="104"/>
      <c r="L276" s="104"/>
      <c r="M276" s="104"/>
      <c r="N276" s="104"/>
      <c r="O276" s="104"/>
      <c r="P276" s="218">
        <f t="shared" si="10"/>
        <v>72000</v>
      </c>
    </row>
    <row r="277" spans="1:16" ht="60" x14ac:dyDescent="0.25">
      <c r="A277" s="95">
        <v>234</v>
      </c>
      <c r="B277" s="101" t="s">
        <v>328</v>
      </c>
      <c r="C277" s="227" t="s">
        <v>338</v>
      </c>
      <c r="D277" s="225" t="s">
        <v>32</v>
      </c>
      <c r="E277" s="223">
        <v>25500</v>
      </c>
      <c r="F277" s="99">
        <v>3</v>
      </c>
      <c r="G277" s="104">
        <f t="shared" si="9"/>
        <v>76500</v>
      </c>
      <c r="H277" s="104"/>
      <c r="I277" s="104"/>
      <c r="J277" s="104"/>
      <c r="K277" s="104"/>
      <c r="L277" s="104"/>
      <c r="M277" s="104"/>
      <c r="N277" s="104"/>
      <c r="O277" s="104"/>
      <c r="P277" s="218">
        <f t="shared" si="10"/>
        <v>76500</v>
      </c>
    </row>
    <row r="278" spans="1:16" ht="60" x14ac:dyDescent="0.25">
      <c r="A278" s="95"/>
      <c r="B278" s="101"/>
      <c r="C278" s="229" t="s">
        <v>339</v>
      </c>
      <c r="D278" s="225"/>
      <c r="E278" s="223"/>
      <c r="F278" s="99"/>
      <c r="G278" s="104">
        <f t="shared" si="9"/>
        <v>0</v>
      </c>
      <c r="H278" s="104"/>
      <c r="I278" s="104"/>
      <c r="J278" s="104"/>
      <c r="K278" s="104"/>
      <c r="L278" s="104"/>
      <c r="M278" s="104"/>
      <c r="N278" s="104"/>
      <c r="O278" s="104"/>
      <c r="P278" s="218">
        <f t="shared" si="10"/>
        <v>0</v>
      </c>
    </row>
    <row r="279" spans="1:16" ht="45" x14ac:dyDescent="0.25">
      <c r="A279" s="95">
        <v>237</v>
      </c>
      <c r="B279" s="101" t="s">
        <v>328</v>
      </c>
      <c r="C279" s="226" t="s">
        <v>465</v>
      </c>
      <c r="D279" s="225" t="s">
        <v>32</v>
      </c>
      <c r="E279" s="223">
        <v>7900</v>
      </c>
      <c r="F279" s="99">
        <v>1</v>
      </c>
      <c r="G279" s="104">
        <f t="shared" si="9"/>
        <v>7900</v>
      </c>
      <c r="H279" s="104"/>
      <c r="I279" s="104"/>
      <c r="J279" s="104"/>
      <c r="K279" s="104"/>
      <c r="L279" s="104"/>
      <c r="M279" s="104"/>
      <c r="N279" s="104"/>
      <c r="O279" s="104"/>
      <c r="P279" s="218">
        <f t="shared" si="10"/>
        <v>7900</v>
      </c>
    </row>
    <row r="280" spans="1:16" ht="45" x14ac:dyDescent="0.25">
      <c r="A280" s="95">
        <v>238</v>
      </c>
      <c r="B280" s="101" t="s">
        <v>328</v>
      </c>
      <c r="C280" s="226" t="s">
        <v>466</v>
      </c>
      <c r="D280" s="225" t="s">
        <v>32</v>
      </c>
      <c r="E280" s="223">
        <v>8410</v>
      </c>
      <c r="F280" s="99">
        <v>1</v>
      </c>
      <c r="G280" s="104">
        <f t="shared" si="9"/>
        <v>8410</v>
      </c>
      <c r="H280" s="104"/>
      <c r="I280" s="104"/>
      <c r="J280" s="104"/>
      <c r="K280" s="104"/>
      <c r="L280" s="104"/>
      <c r="M280" s="104"/>
      <c r="N280" s="104"/>
      <c r="O280" s="104"/>
      <c r="P280" s="218">
        <f t="shared" si="10"/>
        <v>8410</v>
      </c>
    </row>
    <row r="281" spans="1:16" x14ac:dyDescent="0.25">
      <c r="A281" s="95"/>
      <c r="B281" s="101" t="s">
        <v>340</v>
      </c>
      <c r="C281" s="230" t="s">
        <v>341</v>
      </c>
      <c r="D281" s="225"/>
      <c r="E281" s="223"/>
      <c r="F281" s="99"/>
      <c r="G281" s="104">
        <f t="shared" si="9"/>
        <v>0</v>
      </c>
      <c r="H281" s="104"/>
      <c r="I281" s="104"/>
      <c r="J281" s="104"/>
      <c r="K281" s="104"/>
      <c r="L281" s="104"/>
      <c r="M281" s="104"/>
      <c r="N281" s="104"/>
      <c r="O281" s="104"/>
      <c r="P281" s="218">
        <f t="shared" si="10"/>
        <v>0</v>
      </c>
    </row>
    <row r="282" spans="1:16" x14ac:dyDescent="0.25">
      <c r="A282" s="95">
        <v>239</v>
      </c>
      <c r="B282" s="101" t="s">
        <v>46</v>
      </c>
      <c r="C282" s="227" t="s">
        <v>343</v>
      </c>
      <c r="D282" s="225" t="s">
        <v>32</v>
      </c>
      <c r="E282" s="223">
        <v>3195</v>
      </c>
      <c r="F282" s="99">
        <v>4</v>
      </c>
      <c r="G282" s="104">
        <f t="shared" si="9"/>
        <v>12780</v>
      </c>
      <c r="H282" s="104"/>
      <c r="I282" s="104"/>
      <c r="J282" s="104"/>
      <c r="K282" s="104"/>
      <c r="L282" s="104"/>
      <c r="M282" s="104"/>
      <c r="N282" s="104"/>
      <c r="O282" s="104"/>
      <c r="P282" s="218">
        <f t="shared" si="10"/>
        <v>12780</v>
      </c>
    </row>
    <row r="283" spans="1:16" x14ac:dyDescent="0.25">
      <c r="A283" s="95">
        <v>240</v>
      </c>
      <c r="B283" s="101" t="s">
        <v>46</v>
      </c>
      <c r="C283" s="227" t="s">
        <v>344</v>
      </c>
      <c r="D283" s="225" t="s">
        <v>32</v>
      </c>
      <c r="E283" s="223">
        <v>3058</v>
      </c>
      <c r="F283" s="99">
        <v>1</v>
      </c>
      <c r="G283" s="104">
        <f t="shared" si="9"/>
        <v>3058</v>
      </c>
      <c r="H283" s="104"/>
      <c r="I283" s="104"/>
      <c r="J283" s="104"/>
      <c r="K283" s="104"/>
      <c r="L283" s="104"/>
      <c r="M283" s="104"/>
      <c r="N283" s="104"/>
      <c r="O283" s="104"/>
      <c r="P283" s="218">
        <f t="shared" si="10"/>
        <v>3058</v>
      </c>
    </row>
    <row r="284" spans="1:16" x14ac:dyDescent="0.25">
      <c r="A284" s="95">
        <v>241</v>
      </c>
      <c r="B284" s="101" t="s">
        <v>46</v>
      </c>
      <c r="C284" s="227" t="s">
        <v>346</v>
      </c>
      <c r="D284" s="225" t="s">
        <v>32</v>
      </c>
      <c r="E284" s="223">
        <v>2300</v>
      </c>
      <c r="F284" s="99">
        <v>1</v>
      </c>
      <c r="G284" s="104">
        <f t="shared" si="9"/>
        <v>2300</v>
      </c>
      <c r="H284" s="104"/>
      <c r="I284" s="104"/>
      <c r="J284" s="104"/>
      <c r="K284" s="104"/>
      <c r="L284" s="104"/>
      <c r="M284" s="104"/>
      <c r="N284" s="104"/>
      <c r="O284" s="104"/>
      <c r="P284" s="218">
        <f t="shared" si="10"/>
        <v>2300</v>
      </c>
    </row>
    <row r="285" spans="1:16" x14ac:dyDescent="0.25">
      <c r="A285" s="95">
        <v>242</v>
      </c>
      <c r="B285" s="101" t="s">
        <v>46</v>
      </c>
      <c r="C285" s="227" t="s">
        <v>347</v>
      </c>
      <c r="D285" s="225" t="s">
        <v>32</v>
      </c>
      <c r="E285" s="223">
        <v>2700</v>
      </c>
      <c r="F285" s="99">
        <v>1</v>
      </c>
      <c r="G285" s="104">
        <f t="shared" si="9"/>
        <v>2700</v>
      </c>
      <c r="H285" s="104"/>
      <c r="I285" s="104"/>
      <c r="J285" s="104"/>
      <c r="K285" s="104"/>
      <c r="L285" s="104"/>
      <c r="M285" s="104"/>
      <c r="N285" s="104"/>
      <c r="O285" s="104"/>
      <c r="P285" s="218">
        <f t="shared" si="10"/>
        <v>2700</v>
      </c>
    </row>
    <row r="286" spans="1:16" x14ac:dyDescent="0.25">
      <c r="A286" s="95">
        <v>243</v>
      </c>
      <c r="B286" s="101" t="s">
        <v>46</v>
      </c>
      <c r="C286" s="227" t="s">
        <v>343</v>
      </c>
      <c r="D286" s="225" t="s">
        <v>32</v>
      </c>
      <c r="E286" s="223">
        <v>4750</v>
      </c>
      <c r="F286" s="99">
        <v>3</v>
      </c>
      <c r="G286" s="104">
        <f t="shared" si="9"/>
        <v>14250</v>
      </c>
      <c r="H286" s="104"/>
      <c r="I286" s="104"/>
      <c r="J286" s="104"/>
      <c r="K286" s="104"/>
      <c r="L286" s="104"/>
      <c r="M286" s="104"/>
      <c r="N286" s="104"/>
      <c r="O286" s="104"/>
      <c r="P286" s="218">
        <f t="shared" si="10"/>
        <v>14250</v>
      </c>
    </row>
    <row r="287" spans="1:16" ht="30" x14ac:dyDescent="0.25">
      <c r="A287" s="95"/>
      <c r="B287" s="101"/>
      <c r="C287" s="231" t="s">
        <v>348</v>
      </c>
      <c r="D287" s="225"/>
      <c r="E287" s="223"/>
      <c r="F287" s="99"/>
      <c r="G287" s="104">
        <f t="shared" si="9"/>
        <v>0</v>
      </c>
      <c r="H287" s="104"/>
      <c r="I287" s="104"/>
      <c r="J287" s="104"/>
      <c r="K287" s="104"/>
      <c r="L287" s="104"/>
      <c r="M287" s="104"/>
      <c r="N287" s="104"/>
      <c r="O287" s="104"/>
      <c r="P287" s="218">
        <f t="shared" si="10"/>
        <v>0</v>
      </c>
    </row>
    <row r="288" spans="1:16" x14ac:dyDescent="0.25">
      <c r="A288" s="95">
        <v>244</v>
      </c>
      <c r="B288" s="101" t="s">
        <v>46</v>
      </c>
      <c r="C288" s="227" t="s">
        <v>349</v>
      </c>
      <c r="D288" s="225" t="s">
        <v>32</v>
      </c>
      <c r="E288" s="223">
        <v>2205</v>
      </c>
      <c r="F288" s="99">
        <v>3</v>
      </c>
      <c r="G288" s="104">
        <f t="shared" si="9"/>
        <v>6615</v>
      </c>
      <c r="H288" s="104"/>
      <c r="I288" s="104"/>
      <c r="J288" s="104"/>
      <c r="K288" s="104"/>
      <c r="L288" s="104"/>
      <c r="M288" s="104"/>
      <c r="N288" s="104"/>
      <c r="O288" s="104"/>
      <c r="P288" s="218">
        <f t="shared" si="10"/>
        <v>6615</v>
      </c>
    </row>
    <row r="289" spans="1:16" x14ac:dyDescent="0.25">
      <c r="A289" s="95">
        <v>245</v>
      </c>
      <c r="B289" s="101" t="s">
        <v>46</v>
      </c>
      <c r="C289" s="227" t="s">
        <v>347</v>
      </c>
      <c r="D289" s="225" t="s">
        <v>32</v>
      </c>
      <c r="E289" s="223">
        <v>2170</v>
      </c>
      <c r="F289" s="99">
        <v>2</v>
      </c>
      <c r="G289" s="104">
        <f t="shared" si="9"/>
        <v>4340</v>
      </c>
      <c r="H289" s="104"/>
      <c r="I289" s="104"/>
      <c r="J289" s="104"/>
      <c r="K289" s="104"/>
      <c r="L289" s="104"/>
      <c r="M289" s="104"/>
      <c r="N289" s="104"/>
      <c r="O289" s="104"/>
      <c r="P289" s="218">
        <f t="shared" si="10"/>
        <v>4340</v>
      </c>
    </row>
    <row r="290" spans="1:16" x14ac:dyDescent="0.25">
      <c r="A290" s="95">
        <v>246</v>
      </c>
      <c r="B290" s="101" t="s">
        <v>46</v>
      </c>
      <c r="C290" s="227" t="s">
        <v>343</v>
      </c>
      <c r="D290" s="225" t="s">
        <v>32</v>
      </c>
      <c r="E290" s="223">
        <v>4805</v>
      </c>
      <c r="F290" s="99">
        <v>3</v>
      </c>
      <c r="G290" s="104">
        <f t="shared" si="9"/>
        <v>14415</v>
      </c>
      <c r="H290" s="104"/>
      <c r="I290" s="104"/>
      <c r="J290" s="104"/>
      <c r="K290" s="104"/>
      <c r="L290" s="104"/>
      <c r="M290" s="104"/>
      <c r="N290" s="104"/>
      <c r="O290" s="104"/>
      <c r="P290" s="218">
        <f t="shared" si="10"/>
        <v>14415</v>
      </c>
    </row>
    <row r="291" spans="1:16" x14ac:dyDescent="0.25">
      <c r="A291" s="95" t="s">
        <v>102</v>
      </c>
      <c r="B291" s="101"/>
      <c r="C291" s="227" t="s">
        <v>350</v>
      </c>
      <c r="D291" s="225"/>
      <c r="E291" s="223"/>
      <c r="F291" s="99"/>
      <c r="G291" s="104">
        <f t="shared" si="9"/>
        <v>0</v>
      </c>
      <c r="H291" s="104"/>
      <c r="I291" s="104"/>
      <c r="J291" s="104"/>
      <c r="K291" s="104"/>
      <c r="L291" s="104"/>
      <c r="M291" s="104"/>
      <c r="N291" s="104"/>
      <c r="O291" s="104"/>
      <c r="P291" s="218">
        <f t="shared" si="10"/>
        <v>0</v>
      </c>
    </row>
    <row r="292" spans="1:16" x14ac:dyDescent="0.25">
      <c r="A292" s="95">
        <v>247</v>
      </c>
      <c r="B292" s="101" t="s">
        <v>46</v>
      </c>
      <c r="C292" s="226" t="s">
        <v>351</v>
      </c>
      <c r="D292" s="225" t="s">
        <v>32</v>
      </c>
      <c r="E292" s="223">
        <v>2205</v>
      </c>
      <c r="F292" s="99">
        <v>4</v>
      </c>
      <c r="G292" s="104">
        <f t="shared" si="9"/>
        <v>8820</v>
      </c>
      <c r="H292" s="104"/>
      <c r="I292" s="104"/>
      <c r="J292" s="104"/>
      <c r="K292" s="104"/>
      <c r="L292" s="104"/>
      <c r="M292" s="104"/>
      <c r="N292" s="104"/>
      <c r="O292" s="104"/>
      <c r="P292" s="218">
        <f t="shared" si="10"/>
        <v>8820</v>
      </c>
    </row>
    <row r="293" spans="1:16" x14ac:dyDescent="0.25">
      <c r="A293" s="95">
        <v>248</v>
      </c>
      <c r="B293" s="101" t="s">
        <v>46</v>
      </c>
      <c r="C293" s="226" t="s">
        <v>352</v>
      </c>
      <c r="D293" s="225" t="s">
        <v>32</v>
      </c>
      <c r="E293" s="223">
        <v>2230</v>
      </c>
      <c r="F293" s="99">
        <v>2</v>
      </c>
      <c r="G293" s="104">
        <f t="shared" si="9"/>
        <v>4460</v>
      </c>
      <c r="H293" s="104"/>
      <c r="I293" s="104"/>
      <c r="J293" s="104"/>
      <c r="K293" s="104"/>
      <c r="L293" s="104"/>
      <c r="M293" s="104"/>
      <c r="N293" s="104"/>
      <c r="O293" s="104"/>
      <c r="P293" s="218">
        <f t="shared" si="10"/>
        <v>4460</v>
      </c>
    </row>
    <row r="294" spans="1:16" x14ac:dyDescent="0.25">
      <c r="A294" s="95">
        <v>249</v>
      </c>
      <c r="B294" s="101" t="s">
        <v>46</v>
      </c>
      <c r="C294" s="226" t="s">
        <v>353</v>
      </c>
      <c r="D294" s="225" t="s">
        <v>32</v>
      </c>
      <c r="E294" s="223">
        <v>3996</v>
      </c>
      <c r="F294" s="99">
        <v>1</v>
      </c>
      <c r="G294" s="104">
        <f t="shared" si="9"/>
        <v>3996</v>
      </c>
      <c r="H294" s="104"/>
      <c r="I294" s="104"/>
      <c r="J294" s="104"/>
      <c r="K294" s="104"/>
      <c r="L294" s="104"/>
      <c r="M294" s="104"/>
      <c r="N294" s="104"/>
      <c r="O294" s="104"/>
      <c r="P294" s="218">
        <f t="shared" si="10"/>
        <v>3996</v>
      </c>
    </row>
    <row r="295" spans="1:16" x14ac:dyDescent="0.25">
      <c r="A295" s="95">
        <v>250</v>
      </c>
      <c r="B295" s="101" t="s">
        <v>46</v>
      </c>
      <c r="C295" s="226" t="s">
        <v>354</v>
      </c>
      <c r="D295" s="225" t="s">
        <v>32</v>
      </c>
      <c r="E295" s="223">
        <v>3528</v>
      </c>
      <c r="F295" s="99">
        <v>1</v>
      </c>
      <c r="G295" s="104">
        <f t="shared" si="9"/>
        <v>3528</v>
      </c>
      <c r="H295" s="104"/>
      <c r="I295" s="104"/>
      <c r="J295" s="104"/>
      <c r="K295" s="104"/>
      <c r="L295" s="104"/>
      <c r="M295" s="104"/>
      <c r="N295" s="104"/>
      <c r="O295" s="104"/>
      <c r="P295" s="218">
        <f t="shared" si="10"/>
        <v>3528</v>
      </c>
    </row>
    <row r="296" spans="1:16" ht="60" x14ac:dyDescent="0.25">
      <c r="A296" s="95">
        <v>251</v>
      </c>
      <c r="B296" s="101" t="s">
        <v>46</v>
      </c>
      <c r="C296" s="226" t="s">
        <v>2117</v>
      </c>
      <c r="D296" s="225" t="s">
        <v>32</v>
      </c>
      <c r="E296" s="223">
        <v>2430</v>
      </c>
      <c r="F296" s="99">
        <v>1</v>
      </c>
      <c r="G296" s="104">
        <f t="shared" si="9"/>
        <v>2430</v>
      </c>
      <c r="H296" s="104"/>
      <c r="I296" s="104"/>
      <c r="J296" s="104"/>
      <c r="K296" s="104"/>
      <c r="L296" s="104"/>
      <c r="M296" s="104"/>
      <c r="N296" s="104"/>
      <c r="O296" s="104"/>
      <c r="P296" s="218">
        <f t="shared" si="10"/>
        <v>2430</v>
      </c>
    </row>
    <row r="297" spans="1:16" ht="60" x14ac:dyDescent="0.25">
      <c r="A297" s="95">
        <v>252</v>
      </c>
      <c r="B297" s="101" t="s">
        <v>46</v>
      </c>
      <c r="C297" s="226" t="s">
        <v>2118</v>
      </c>
      <c r="D297" s="225" t="s">
        <v>32</v>
      </c>
      <c r="E297" s="223">
        <v>2470</v>
      </c>
      <c r="F297" s="99">
        <v>2</v>
      </c>
      <c r="G297" s="104">
        <f t="shared" si="9"/>
        <v>4940</v>
      </c>
      <c r="H297" s="104"/>
      <c r="I297" s="104"/>
      <c r="J297" s="104"/>
      <c r="K297" s="104"/>
      <c r="L297" s="104"/>
      <c r="M297" s="104"/>
      <c r="N297" s="104"/>
      <c r="O297" s="104"/>
      <c r="P297" s="218">
        <f t="shared" si="10"/>
        <v>4940</v>
      </c>
    </row>
    <row r="298" spans="1:16" ht="45" x14ac:dyDescent="0.25">
      <c r="A298" s="95">
        <v>253</v>
      </c>
      <c r="B298" s="101" t="s">
        <v>46</v>
      </c>
      <c r="C298" s="226" t="s">
        <v>2119</v>
      </c>
      <c r="D298" s="225"/>
      <c r="E298" s="223"/>
      <c r="F298" s="99"/>
      <c r="G298" s="104">
        <f t="shared" si="9"/>
        <v>0</v>
      </c>
      <c r="H298" s="104"/>
      <c r="I298" s="104"/>
      <c r="J298" s="104"/>
      <c r="K298" s="104"/>
      <c r="L298" s="104"/>
      <c r="M298" s="104"/>
      <c r="N298" s="104"/>
      <c r="O298" s="104"/>
      <c r="P298" s="218">
        <f t="shared" si="10"/>
        <v>0</v>
      </c>
    </row>
    <row r="299" spans="1:16" x14ac:dyDescent="0.25">
      <c r="A299" s="95">
        <v>254</v>
      </c>
      <c r="B299" s="101" t="s">
        <v>46</v>
      </c>
      <c r="C299" s="226" t="s">
        <v>355</v>
      </c>
      <c r="D299" s="225" t="s">
        <v>32</v>
      </c>
      <c r="E299" s="223">
        <v>1803</v>
      </c>
      <c r="F299" s="223">
        <v>1</v>
      </c>
      <c r="G299" s="104">
        <f t="shared" si="9"/>
        <v>1803</v>
      </c>
      <c r="H299" s="104"/>
      <c r="I299" s="104"/>
      <c r="J299" s="104"/>
      <c r="K299" s="104"/>
      <c r="L299" s="104"/>
      <c r="M299" s="104"/>
      <c r="N299" s="104"/>
      <c r="O299" s="104"/>
      <c r="P299" s="218">
        <f t="shared" si="10"/>
        <v>1803</v>
      </c>
    </row>
    <row r="300" spans="1:16" x14ac:dyDescent="0.25">
      <c r="A300" s="95">
        <v>255</v>
      </c>
      <c r="B300" s="101" t="s">
        <v>46</v>
      </c>
      <c r="C300" s="226" t="s">
        <v>356</v>
      </c>
      <c r="D300" s="225" t="s">
        <v>32</v>
      </c>
      <c r="E300" s="223">
        <v>980</v>
      </c>
      <c r="F300" s="223">
        <v>1</v>
      </c>
      <c r="G300" s="104">
        <f t="shared" ref="G300:G359" si="11">E300*F300</f>
        <v>980</v>
      </c>
      <c r="H300" s="104"/>
      <c r="I300" s="104"/>
      <c r="J300" s="104"/>
      <c r="K300" s="104"/>
      <c r="L300" s="104"/>
      <c r="M300" s="104"/>
      <c r="N300" s="104"/>
      <c r="O300" s="104"/>
      <c r="P300" s="218">
        <f t="shared" si="10"/>
        <v>980</v>
      </c>
    </row>
    <row r="301" spans="1:16" ht="45" x14ac:dyDescent="0.25">
      <c r="A301" s="95"/>
      <c r="B301" s="101" t="s">
        <v>46</v>
      </c>
      <c r="C301" s="229" t="s">
        <v>2120</v>
      </c>
      <c r="D301" s="225"/>
      <c r="E301" s="223"/>
      <c r="F301" s="99"/>
      <c r="G301" s="104">
        <f t="shared" si="11"/>
        <v>0</v>
      </c>
      <c r="H301" s="104"/>
      <c r="I301" s="104"/>
      <c r="J301" s="104"/>
      <c r="K301" s="104"/>
      <c r="L301" s="104"/>
      <c r="M301" s="104"/>
      <c r="N301" s="104"/>
      <c r="O301" s="104"/>
      <c r="P301" s="218">
        <f t="shared" si="10"/>
        <v>0</v>
      </c>
    </row>
    <row r="302" spans="1:16" x14ac:dyDescent="0.25">
      <c r="A302" s="95">
        <v>256</v>
      </c>
      <c r="B302" s="101" t="s">
        <v>46</v>
      </c>
      <c r="C302" s="226" t="s">
        <v>351</v>
      </c>
      <c r="D302" s="225" t="s">
        <v>32</v>
      </c>
      <c r="E302" s="223">
        <v>2200</v>
      </c>
      <c r="F302" s="99">
        <v>1</v>
      </c>
      <c r="G302" s="104">
        <f t="shared" si="11"/>
        <v>2200</v>
      </c>
      <c r="H302" s="104"/>
      <c r="I302" s="104"/>
      <c r="J302" s="104"/>
      <c r="K302" s="104"/>
      <c r="L302" s="104"/>
      <c r="M302" s="104"/>
      <c r="N302" s="104"/>
      <c r="O302" s="104"/>
      <c r="P302" s="218">
        <f t="shared" si="10"/>
        <v>2200</v>
      </c>
    </row>
    <row r="303" spans="1:16" x14ac:dyDescent="0.25">
      <c r="A303" s="95">
        <v>257</v>
      </c>
      <c r="B303" s="101" t="s">
        <v>46</v>
      </c>
      <c r="C303" s="227" t="s">
        <v>357</v>
      </c>
      <c r="D303" s="225" t="s">
        <v>32</v>
      </c>
      <c r="E303" s="223">
        <v>2200</v>
      </c>
      <c r="F303" s="99">
        <v>1</v>
      </c>
      <c r="G303" s="104">
        <f t="shared" si="11"/>
        <v>2200</v>
      </c>
      <c r="H303" s="104"/>
      <c r="I303" s="104"/>
      <c r="J303" s="104"/>
      <c r="K303" s="104"/>
      <c r="L303" s="104"/>
      <c r="M303" s="104"/>
      <c r="N303" s="104"/>
      <c r="O303" s="104"/>
      <c r="P303" s="218">
        <f t="shared" si="10"/>
        <v>2200</v>
      </c>
    </row>
    <row r="304" spans="1:16" ht="30" x14ac:dyDescent="0.25">
      <c r="A304" s="95"/>
      <c r="B304" s="101" t="s">
        <v>46</v>
      </c>
      <c r="C304" s="229" t="s">
        <v>358</v>
      </c>
      <c r="D304" s="225"/>
      <c r="E304" s="223"/>
      <c r="F304" s="99"/>
      <c r="G304" s="104">
        <f t="shared" si="11"/>
        <v>0</v>
      </c>
      <c r="H304" s="104"/>
      <c r="I304" s="104"/>
      <c r="J304" s="104"/>
      <c r="K304" s="104"/>
      <c r="L304" s="104"/>
      <c r="M304" s="104"/>
      <c r="N304" s="104"/>
      <c r="O304" s="104"/>
      <c r="P304" s="218">
        <f t="shared" si="10"/>
        <v>0</v>
      </c>
    </row>
    <row r="305" spans="1:16" x14ac:dyDescent="0.25">
      <c r="A305" s="95">
        <v>258</v>
      </c>
      <c r="B305" s="101" t="s">
        <v>46</v>
      </c>
      <c r="C305" s="227" t="s">
        <v>359</v>
      </c>
      <c r="D305" s="225" t="s">
        <v>32</v>
      </c>
      <c r="E305" s="223">
        <v>2350</v>
      </c>
      <c r="F305" s="99">
        <v>2</v>
      </c>
      <c r="G305" s="104">
        <f t="shared" si="11"/>
        <v>4700</v>
      </c>
      <c r="H305" s="104"/>
      <c r="I305" s="104"/>
      <c r="J305" s="104"/>
      <c r="K305" s="104"/>
      <c r="L305" s="104"/>
      <c r="M305" s="104"/>
      <c r="N305" s="104"/>
      <c r="O305" s="104"/>
      <c r="P305" s="218">
        <f t="shared" ref="P305:P364" si="12">G305+I305+K305+M305+O305</f>
        <v>4700</v>
      </c>
    </row>
    <row r="306" spans="1:16" x14ac:dyDescent="0.25">
      <c r="A306" s="95" t="s">
        <v>102</v>
      </c>
      <c r="B306" s="101" t="s">
        <v>46</v>
      </c>
      <c r="C306" s="229" t="s">
        <v>360</v>
      </c>
      <c r="D306" s="225"/>
      <c r="E306" s="223"/>
      <c r="F306" s="99"/>
      <c r="G306" s="104">
        <f t="shared" si="11"/>
        <v>0</v>
      </c>
      <c r="H306" s="104"/>
      <c r="I306" s="104"/>
      <c r="J306" s="104"/>
      <c r="K306" s="104"/>
      <c r="L306" s="104"/>
      <c r="M306" s="104"/>
      <c r="N306" s="104"/>
      <c r="O306" s="104"/>
      <c r="P306" s="218">
        <f t="shared" si="12"/>
        <v>0</v>
      </c>
    </row>
    <row r="307" spans="1:16" x14ac:dyDescent="0.25">
      <c r="A307" s="95">
        <v>259</v>
      </c>
      <c r="B307" s="101" t="s">
        <v>46</v>
      </c>
      <c r="C307" s="226" t="s">
        <v>361</v>
      </c>
      <c r="D307" s="225" t="s">
        <v>32</v>
      </c>
      <c r="E307" s="223">
        <v>3600</v>
      </c>
      <c r="F307" s="223">
        <v>1</v>
      </c>
      <c r="G307" s="104">
        <f t="shared" si="11"/>
        <v>3600</v>
      </c>
      <c r="H307" s="104"/>
      <c r="I307" s="104"/>
      <c r="J307" s="104"/>
      <c r="K307" s="104"/>
      <c r="L307" s="104"/>
      <c r="M307" s="104"/>
      <c r="N307" s="104"/>
      <c r="O307" s="104"/>
      <c r="P307" s="218">
        <f t="shared" si="12"/>
        <v>3600</v>
      </c>
    </row>
    <row r="308" spans="1:16" x14ac:dyDescent="0.25">
      <c r="A308" s="95">
        <v>260</v>
      </c>
      <c r="B308" s="101" t="s">
        <v>46</v>
      </c>
      <c r="C308" s="227" t="s">
        <v>362</v>
      </c>
      <c r="D308" s="225"/>
      <c r="E308" s="223">
        <v>4900</v>
      </c>
      <c r="F308" s="223">
        <v>3</v>
      </c>
      <c r="G308" s="104">
        <f t="shared" si="11"/>
        <v>14700</v>
      </c>
      <c r="H308" s="104"/>
      <c r="I308" s="104"/>
      <c r="J308" s="104"/>
      <c r="K308" s="104"/>
      <c r="L308" s="104"/>
      <c r="M308" s="104"/>
      <c r="N308" s="104"/>
      <c r="O308" s="104"/>
      <c r="P308" s="218">
        <f t="shared" si="12"/>
        <v>14700</v>
      </c>
    </row>
    <row r="309" spans="1:16" x14ac:dyDescent="0.25">
      <c r="A309" s="95">
        <v>261</v>
      </c>
      <c r="B309" s="101" t="s">
        <v>46</v>
      </c>
      <c r="C309" s="227" t="s">
        <v>363</v>
      </c>
      <c r="D309" s="225" t="s">
        <v>32</v>
      </c>
      <c r="E309" s="223">
        <v>3350</v>
      </c>
      <c r="F309" s="223">
        <v>1</v>
      </c>
      <c r="G309" s="104">
        <f t="shared" si="11"/>
        <v>3350</v>
      </c>
      <c r="H309" s="104"/>
      <c r="I309" s="104"/>
      <c r="J309" s="104"/>
      <c r="K309" s="104"/>
      <c r="L309" s="104"/>
      <c r="M309" s="104"/>
      <c r="N309" s="104"/>
      <c r="O309" s="104"/>
      <c r="P309" s="218">
        <f t="shared" si="12"/>
        <v>3350</v>
      </c>
    </row>
    <row r="310" spans="1:16" ht="45" x14ac:dyDescent="0.25">
      <c r="A310" s="95">
        <v>263</v>
      </c>
      <c r="B310" s="101" t="s">
        <v>20</v>
      </c>
      <c r="C310" s="226" t="s">
        <v>2121</v>
      </c>
      <c r="D310" s="225" t="s">
        <v>32</v>
      </c>
      <c r="E310" s="223">
        <v>1890</v>
      </c>
      <c r="F310" s="99">
        <v>23</v>
      </c>
      <c r="G310" s="104">
        <f t="shared" si="11"/>
        <v>43470</v>
      </c>
      <c r="H310" s="104"/>
      <c r="I310" s="104"/>
      <c r="J310" s="104"/>
      <c r="K310" s="104"/>
      <c r="L310" s="104"/>
      <c r="M310" s="104"/>
      <c r="N310" s="104"/>
      <c r="O310" s="104"/>
      <c r="P310" s="218">
        <f t="shared" si="12"/>
        <v>43470</v>
      </c>
    </row>
    <row r="311" spans="1:16" ht="45" x14ac:dyDescent="0.25">
      <c r="A311" s="95"/>
      <c r="B311" s="101" t="s">
        <v>46</v>
      </c>
      <c r="C311" s="231" t="s">
        <v>2122</v>
      </c>
      <c r="D311" s="225"/>
      <c r="E311" s="223"/>
      <c r="F311" s="99"/>
      <c r="G311" s="104">
        <f t="shared" si="11"/>
        <v>0</v>
      </c>
      <c r="H311" s="104"/>
      <c r="I311" s="104"/>
      <c r="J311" s="104"/>
      <c r="K311" s="104"/>
      <c r="L311" s="104"/>
      <c r="M311" s="104"/>
      <c r="N311" s="104"/>
      <c r="O311" s="104"/>
      <c r="P311" s="218">
        <f t="shared" si="12"/>
        <v>0</v>
      </c>
    </row>
    <row r="312" spans="1:16" ht="30" x14ac:dyDescent="0.25">
      <c r="A312" s="95">
        <v>264</v>
      </c>
      <c r="B312" s="101" t="s">
        <v>46</v>
      </c>
      <c r="C312" s="226" t="s">
        <v>364</v>
      </c>
      <c r="D312" s="225" t="s">
        <v>32</v>
      </c>
      <c r="E312" s="223">
        <v>3700</v>
      </c>
      <c r="F312" s="223">
        <v>1</v>
      </c>
      <c r="G312" s="104">
        <f t="shared" si="11"/>
        <v>3700</v>
      </c>
      <c r="H312" s="104"/>
      <c r="I312" s="104"/>
      <c r="J312" s="104"/>
      <c r="K312" s="104"/>
      <c r="L312" s="104"/>
      <c r="M312" s="104"/>
      <c r="N312" s="104"/>
      <c r="O312" s="104"/>
      <c r="P312" s="218">
        <f t="shared" si="12"/>
        <v>3700</v>
      </c>
    </row>
    <row r="313" spans="1:16" x14ac:dyDescent="0.25">
      <c r="A313" s="95">
        <v>265</v>
      </c>
      <c r="B313" s="101" t="s">
        <v>46</v>
      </c>
      <c r="C313" s="226" t="s">
        <v>365</v>
      </c>
      <c r="D313" s="225" t="s">
        <v>32</v>
      </c>
      <c r="E313" s="223">
        <v>3200</v>
      </c>
      <c r="F313" s="223">
        <v>1</v>
      </c>
      <c r="G313" s="104">
        <f t="shared" si="11"/>
        <v>3200</v>
      </c>
      <c r="H313" s="104"/>
      <c r="I313" s="104"/>
      <c r="J313" s="104"/>
      <c r="K313" s="104"/>
      <c r="L313" s="104"/>
      <c r="M313" s="104"/>
      <c r="N313" s="104"/>
      <c r="O313" s="104"/>
      <c r="P313" s="218">
        <f t="shared" si="12"/>
        <v>3200</v>
      </c>
    </row>
    <row r="314" spans="1:16" x14ac:dyDescent="0.25">
      <c r="A314" s="95">
        <v>267</v>
      </c>
      <c r="B314" s="101" t="s">
        <v>46</v>
      </c>
      <c r="C314" s="227" t="s">
        <v>366</v>
      </c>
      <c r="D314" s="225" t="s">
        <v>32</v>
      </c>
      <c r="E314" s="223">
        <v>3700</v>
      </c>
      <c r="F314" s="99">
        <v>10</v>
      </c>
      <c r="G314" s="104">
        <f t="shared" si="11"/>
        <v>37000</v>
      </c>
      <c r="H314" s="104"/>
      <c r="I314" s="104"/>
      <c r="J314" s="104"/>
      <c r="K314" s="104"/>
      <c r="L314" s="104"/>
      <c r="M314" s="104"/>
      <c r="N314" s="104"/>
      <c r="O314" s="104"/>
      <c r="P314" s="218">
        <f t="shared" si="12"/>
        <v>37000</v>
      </c>
    </row>
    <row r="315" spans="1:16" ht="30" x14ac:dyDescent="0.25">
      <c r="A315" s="95"/>
      <c r="B315" s="101" t="s">
        <v>46</v>
      </c>
      <c r="C315" s="229" t="s">
        <v>367</v>
      </c>
      <c r="D315" s="225"/>
      <c r="E315" s="223"/>
      <c r="F315" s="223"/>
      <c r="G315" s="104"/>
      <c r="H315" s="104"/>
      <c r="I315" s="104"/>
      <c r="J315" s="104"/>
      <c r="K315" s="104"/>
      <c r="L315" s="104"/>
      <c r="M315" s="104"/>
      <c r="N315" s="104"/>
      <c r="O315" s="104"/>
      <c r="P315" s="218">
        <f t="shared" si="12"/>
        <v>0</v>
      </c>
    </row>
    <row r="316" spans="1:16" x14ac:dyDescent="0.25">
      <c r="A316" s="95">
        <v>269</v>
      </c>
      <c r="B316" s="101" t="s">
        <v>46</v>
      </c>
      <c r="C316" s="227" t="s">
        <v>368</v>
      </c>
      <c r="D316" s="225" t="s">
        <v>32</v>
      </c>
      <c r="E316" s="99">
        <v>578</v>
      </c>
      <c r="F316" s="223">
        <v>4</v>
      </c>
      <c r="G316" s="104">
        <f t="shared" si="11"/>
        <v>2312</v>
      </c>
      <c r="H316" s="104"/>
      <c r="I316" s="104"/>
      <c r="J316" s="104"/>
      <c r="K316" s="104"/>
      <c r="L316" s="104"/>
      <c r="M316" s="104"/>
      <c r="N316" s="104"/>
      <c r="O316" s="104"/>
      <c r="P316" s="218">
        <f t="shared" si="12"/>
        <v>2312</v>
      </c>
    </row>
    <row r="317" spans="1:16" x14ac:dyDescent="0.25">
      <c r="A317" s="95">
        <v>270</v>
      </c>
      <c r="B317" s="101" t="s">
        <v>46</v>
      </c>
      <c r="C317" s="227" t="s">
        <v>369</v>
      </c>
      <c r="D317" s="225" t="s">
        <v>32</v>
      </c>
      <c r="E317" s="99">
        <v>680</v>
      </c>
      <c r="F317" s="223">
        <v>3</v>
      </c>
      <c r="G317" s="104">
        <f t="shared" si="11"/>
        <v>2040</v>
      </c>
      <c r="H317" s="104"/>
      <c r="I317" s="104"/>
      <c r="J317" s="104"/>
      <c r="K317" s="104"/>
      <c r="L317" s="104"/>
      <c r="M317" s="104"/>
      <c r="N317" s="104"/>
      <c r="O317" s="104"/>
      <c r="P317" s="218">
        <f t="shared" si="12"/>
        <v>2040</v>
      </c>
    </row>
    <row r="318" spans="1:16" x14ac:dyDescent="0.25">
      <c r="A318" s="95">
        <v>271</v>
      </c>
      <c r="B318" s="101" t="s">
        <v>46</v>
      </c>
      <c r="C318" s="227" t="s">
        <v>370</v>
      </c>
      <c r="D318" s="225" t="s">
        <v>32</v>
      </c>
      <c r="E318" s="99">
        <v>270</v>
      </c>
      <c r="F318" s="223">
        <v>31</v>
      </c>
      <c r="G318" s="104">
        <f t="shared" si="11"/>
        <v>8370</v>
      </c>
      <c r="H318" s="104"/>
      <c r="I318" s="104"/>
      <c r="J318" s="104"/>
      <c r="K318" s="104"/>
      <c r="L318" s="104"/>
      <c r="M318" s="104"/>
      <c r="N318" s="104"/>
      <c r="O318" s="104"/>
      <c r="P318" s="218">
        <f t="shared" si="12"/>
        <v>8370</v>
      </c>
    </row>
    <row r="319" spans="1:16" x14ac:dyDescent="0.25">
      <c r="A319" s="95">
        <v>272</v>
      </c>
      <c r="B319" s="101" t="s">
        <v>46</v>
      </c>
      <c r="C319" s="227" t="s">
        <v>371</v>
      </c>
      <c r="D319" s="225" t="s">
        <v>32</v>
      </c>
      <c r="E319" s="99">
        <v>475</v>
      </c>
      <c r="F319" s="223">
        <v>6</v>
      </c>
      <c r="G319" s="104">
        <f t="shared" si="11"/>
        <v>2850</v>
      </c>
      <c r="H319" s="104"/>
      <c r="I319" s="104"/>
      <c r="J319" s="104"/>
      <c r="K319" s="104"/>
      <c r="L319" s="104"/>
      <c r="M319" s="104"/>
      <c r="N319" s="104"/>
      <c r="O319" s="104"/>
      <c r="P319" s="218">
        <f t="shared" si="12"/>
        <v>2850</v>
      </c>
    </row>
    <row r="320" spans="1:16" x14ac:dyDescent="0.25">
      <c r="A320" s="95">
        <v>273</v>
      </c>
      <c r="B320" s="101" t="s">
        <v>372</v>
      </c>
      <c r="C320" s="227" t="s">
        <v>373</v>
      </c>
      <c r="D320" s="225" t="s">
        <v>32</v>
      </c>
      <c r="E320" s="223">
        <v>95</v>
      </c>
      <c r="F320" s="99">
        <v>115</v>
      </c>
      <c r="G320" s="104">
        <f t="shared" si="11"/>
        <v>10925</v>
      </c>
      <c r="H320" s="104"/>
      <c r="I320" s="104"/>
      <c r="J320" s="104"/>
      <c r="K320" s="104"/>
      <c r="L320" s="104"/>
      <c r="M320" s="104"/>
      <c r="N320" s="104"/>
      <c r="O320" s="104"/>
      <c r="P320" s="218">
        <f t="shared" si="12"/>
        <v>10925</v>
      </c>
    </row>
    <row r="321" spans="1:16" x14ac:dyDescent="0.25">
      <c r="A321" s="95">
        <v>274</v>
      </c>
      <c r="B321" s="101" t="s">
        <v>372</v>
      </c>
      <c r="C321" s="227" t="s">
        <v>373</v>
      </c>
      <c r="D321" s="225" t="s">
        <v>32</v>
      </c>
      <c r="E321" s="223">
        <v>95</v>
      </c>
      <c r="F321" s="99">
        <v>5</v>
      </c>
      <c r="G321" s="104">
        <f t="shared" si="11"/>
        <v>475</v>
      </c>
      <c r="H321" s="104"/>
      <c r="I321" s="104"/>
      <c r="J321" s="104"/>
      <c r="K321" s="104"/>
      <c r="L321" s="104"/>
      <c r="M321" s="104"/>
      <c r="N321" s="104"/>
      <c r="O321" s="104"/>
      <c r="P321" s="218">
        <f t="shared" si="12"/>
        <v>475</v>
      </c>
    </row>
    <row r="322" spans="1:16" x14ac:dyDescent="0.25">
      <c r="A322" s="95"/>
      <c r="B322" s="101"/>
      <c r="C322" s="231" t="s">
        <v>374</v>
      </c>
      <c r="D322" s="225"/>
      <c r="E322" s="223"/>
      <c r="F322" s="99"/>
      <c r="G322" s="104">
        <f t="shared" si="11"/>
        <v>0</v>
      </c>
      <c r="H322" s="104"/>
      <c r="I322" s="104"/>
      <c r="J322" s="104"/>
      <c r="K322" s="104"/>
      <c r="L322" s="104"/>
      <c r="M322" s="104"/>
      <c r="N322" s="104"/>
      <c r="O322" s="104"/>
      <c r="P322" s="218">
        <f t="shared" si="12"/>
        <v>0</v>
      </c>
    </row>
    <row r="323" spans="1:16" ht="30" x14ac:dyDescent="0.25">
      <c r="A323" s="95">
        <v>275</v>
      </c>
      <c r="B323" s="101" t="s">
        <v>46</v>
      </c>
      <c r="C323" s="227" t="s">
        <v>375</v>
      </c>
      <c r="D323" s="225" t="s">
        <v>32</v>
      </c>
      <c r="E323" s="223">
        <v>2340</v>
      </c>
      <c r="F323" s="99">
        <v>1</v>
      </c>
      <c r="G323" s="104">
        <f t="shared" si="11"/>
        <v>2340</v>
      </c>
      <c r="H323" s="104"/>
      <c r="I323" s="104"/>
      <c r="J323" s="104"/>
      <c r="K323" s="104"/>
      <c r="L323" s="104"/>
      <c r="M323" s="104"/>
      <c r="N323" s="104"/>
      <c r="O323" s="104"/>
      <c r="P323" s="218">
        <f t="shared" si="12"/>
        <v>2340</v>
      </c>
    </row>
    <row r="324" spans="1:16" ht="30" x14ac:dyDescent="0.25">
      <c r="A324" s="95">
        <v>276</v>
      </c>
      <c r="B324" s="101" t="s">
        <v>46</v>
      </c>
      <c r="C324" s="227" t="s">
        <v>376</v>
      </c>
      <c r="D324" s="225" t="s">
        <v>32</v>
      </c>
      <c r="E324" s="223">
        <v>2700</v>
      </c>
      <c r="F324" s="99">
        <v>1</v>
      </c>
      <c r="G324" s="104">
        <f t="shared" si="11"/>
        <v>2700</v>
      </c>
      <c r="H324" s="104"/>
      <c r="I324" s="104"/>
      <c r="J324" s="104"/>
      <c r="K324" s="104"/>
      <c r="L324" s="104"/>
      <c r="M324" s="104"/>
      <c r="N324" s="104"/>
      <c r="O324" s="104"/>
      <c r="P324" s="218">
        <f t="shared" si="12"/>
        <v>2700</v>
      </c>
    </row>
    <row r="325" spans="1:16" x14ac:dyDescent="0.25">
      <c r="A325" s="95"/>
      <c r="B325" s="101"/>
      <c r="C325" s="231" t="s">
        <v>377</v>
      </c>
      <c r="D325" s="225"/>
      <c r="E325" s="223"/>
      <c r="F325" s="99"/>
      <c r="G325" s="104">
        <f t="shared" si="11"/>
        <v>0</v>
      </c>
      <c r="H325" s="104"/>
      <c r="I325" s="104"/>
      <c r="J325" s="104"/>
      <c r="K325" s="104"/>
      <c r="L325" s="104"/>
      <c r="M325" s="104"/>
      <c r="N325" s="104"/>
      <c r="O325" s="104"/>
      <c r="P325" s="218">
        <f t="shared" si="12"/>
        <v>0</v>
      </c>
    </row>
    <row r="326" spans="1:16" ht="30" x14ac:dyDescent="0.25">
      <c r="A326" s="95">
        <v>277</v>
      </c>
      <c r="B326" s="101" t="s">
        <v>46</v>
      </c>
      <c r="C326" s="227" t="s">
        <v>378</v>
      </c>
      <c r="D326" s="225" t="s">
        <v>32</v>
      </c>
      <c r="E326" s="223">
        <v>2600</v>
      </c>
      <c r="F326" s="99">
        <v>1</v>
      </c>
      <c r="G326" s="104">
        <f t="shared" si="11"/>
        <v>2600</v>
      </c>
      <c r="H326" s="104"/>
      <c r="I326" s="104"/>
      <c r="J326" s="104"/>
      <c r="K326" s="104"/>
      <c r="L326" s="104"/>
      <c r="M326" s="104"/>
      <c r="N326" s="104"/>
      <c r="O326" s="104"/>
      <c r="P326" s="218">
        <f t="shared" si="12"/>
        <v>2600</v>
      </c>
    </row>
    <row r="327" spans="1:16" ht="30" x14ac:dyDescent="0.25">
      <c r="A327" s="95">
        <v>278</v>
      </c>
      <c r="B327" s="101" t="s">
        <v>46</v>
      </c>
      <c r="C327" s="227" t="s">
        <v>379</v>
      </c>
      <c r="D327" s="225" t="s">
        <v>32</v>
      </c>
      <c r="E327" s="223">
        <v>1670</v>
      </c>
      <c r="F327" s="99">
        <v>1</v>
      </c>
      <c r="G327" s="104">
        <f t="shared" si="11"/>
        <v>1670</v>
      </c>
      <c r="H327" s="104"/>
      <c r="I327" s="104"/>
      <c r="J327" s="104"/>
      <c r="K327" s="104"/>
      <c r="L327" s="104"/>
      <c r="M327" s="104"/>
      <c r="N327" s="104"/>
      <c r="O327" s="104"/>
      <c r="P327" s="218">
        <f t="shared" si="12"/>
        <v>1670</v>
      </c>
    </row>
    <row r="328" spans="1:16" ht="30" x14ac:dyDescent="0.25">
      <c r="A328" s="95">
        <v>279</v>
      </c>
      <c r="B328" s="101" t="s">
        <v>46</v>
      </c>
      <c r="C328" s="227" t="s">
        <v>380</v>
      </c>
      <c r="D328" s="225" t="s">
        <v>32</v>
      </c>
      <c r="E328" s="223">
        <v>1680</v>
      </c>
      <c r="F328" s="99">
        <v>1</v>
      </c>
      <c r="G328" s="104">
        <f t="shared" si="11"/>
        <v>1680</v>
      </c>
      <c r="H328" s="104"/>
      <c r="I328" s="104"/>
      <c r="J328" s="104"/>
      <c r="K328" s="104"/>
      <c r="L328" s="104"/>
      <c r="M328" s="104"/>
      <c r="N328" s="104"/>
      <c r="O328" s="104"/>
      <c r="P328" s="218">
        <f t="shared" si="12"/>
        <v>1680</v>
      </c>
    </row>
    <row r="329" spans="1:16" x14ac:dyDescent="0.25">
      <c r="A329" s="95">
        <v>280</v>
      </c>
      <c r="B329" s="101" t="s">
        <v>46</v>
      </c>
      <c r="C329" s="227" t="s">
        <v>381</v>
      </c>
      <c r="D329" s="225" t="s">
        <v>32</v>
      </c>
      <c r="E329" s="223">
        <v>1670</v>
      </c>
      <c r="F329" s="99">
        <v>1</v>
      </c>
      <c r="G329" s="104">
        <f t="shared" si="11"/>
        <v>1670</v>
      </c>
      <c r="H329" s="104"/>
      <c r="I329" s="104"/>
      <c r="J329" s="104"/>
      <c r="K329" s="104"/>
      <c r="L329" s="104"/>
      <c r="M329" s="104"/>
      <c r="N329" s="104"/>
      <c r="O329" s="104"/>
      <c r="P329" s="218">
        <f t="shared" si="12"/>
        <v>1670</v>
      </c>
    </row>
    <row r="330" spans="1:16" ht="30" x14ac:dyDescent="0.25">
      <c r="A330" s="95">
        <v>281</v>
      </c>
      <c r="B330" s="101" t="s">
        <v>46</v>
      </c>
      <c r="C330" s="227" t="s">
        <v>382</v>
      </c>
      <c r="D330" s="225" t="s">
        <v>32</v>
      </c>
      <c r="E330" s="223">
        <v>2300</v>
      </c>
      <c r="F330" s="99">
        <v>1</v>
      </c>
      <c r="G330" s="104">
        <f t="shared" si="11"/>
        <v>2300</v>
      </c>
      <c r="H330" s="104"/>
      <c r="I330" s="104"/>
      <c r="J330" s="104"/>
      <c r="K330" s="104"/>
      <c r="L330" s="104"/>
      <c r="M330" s="104"/>
      <c r="N330" s="104"/>
      <c r="O330" s="104"/>
      <c r="P330" s="218">
        <f t="shared" si="12"/>
        <v>2300</v>
      </c>
    </row>
    <row r="331" spans="1:16" ht="30" x14ac:dyDescent="0.25">
      <c r="A331" s="95">
        <v>282</v>
      </c>
      <c r="B331" s="101" t="s">
        <v>46</v>
      </c>
      <c r="C331" s="227" t="s">
        <v>383</v>
      </c>
      <c r="D331" s="225" t="s">
        <v>32</v>
      </c>
      <c r="E331" s="223">
        <v>2650</v>
      </c>
      <c r="F331" s="99">
        <v>2</v>
      </c>
      <c r="G331" s="104">
        <f t="shared" si="11"/>
        <v>5300</v>
      </c>
      <c r="H331" s="104"/>
      <c r="I331" s="104"/>
      <c r="J331" s="104"/>
      <c r="K331" s="104"/>
      <c r="L331" s="104"/>
      <c r="M331" s="104"/>
      <c r="N331" s="104"/>
      <c r="O331" s="104"/>
      <c r="P331" s="218">
        <f t="shared" si="12"/>
        <v>5300</v>
      </c>
    </row>
    <row r="332" spans="1:16" x14ac:dyDescent="0.25">
      <c r="A332" s="95"/>
      <c r="B332" s="101" t="s">
        <v>384</v>
      </c>
      <c r="C332" s="221" t="s">
        <v>323</v>
      </c>
      <c r="D332" s="225"/>
      <c r="E332" s="99"/>
      <c r="F332" s="223"/>
      <c r="G332" s="104">
        <f t="shared" si="11"/>
        <v>0</v>
      </c>
      <c r="H332" s="104"/>
      <c r="I332" s="104"/>
      <c r="J332" s="104"/>
      <c r="K332" s="104"/>
      <c r="L332" s="104"/>
      <c r="M332" s="104"/>
      <c r="N332" s="104"/>
      <c r="O332" s="104"/>
      <c r="P332" s="218">
        <f t="shared" si="12"/>
        <v>0</v>
      </c>
    </row>
    <row r="333" spans="1:16" x14ac:dyDescent="0.25">
      <c r="A333" s="95"/>
      <c r="B333" s="101"/>
      <c r="C333" s="231" t="s">
        <v>385</v>
      </c>
      <c r="D333" s="225"/>
      <c r="E333" s="99"/>
      <c r="F333" s="223"/>
      <c r="G333" s="104">
        <f t="shared" si="11"/>
        <v>0</v>
      </c>
      <c r="H333" s="104"/>
      <c r="I333" s="104"/>
      <c r="J333" s="104"/>
      <c r="K333" s="104"/>
      <c r="L333" s="104"/>
      <c r="M333" s="104"/>
      <c r="N333" s="104"/>
      <c r="O333" s="104"/>
      <c r="P333" s="218">
        <f t="shared" si="12"/>
        <v>0</v>
      </c>
    </row>
    <row r="334" spans="1:16" x14ac:dyDescent="0.25">
      <c r="A334" s="95">
        <v>283</v>
      </c>
      <c r="B334" s="101"/>
      <c r="C334" s="232">
        <v>7</v>
      </c>
      <c r="D334" s="225" t="s">
        <v>32</v>
      </c>
      <c r="E334" s="99">
        <v>9933</v>
      </c>
      <c r="F334" s="223">
        <v>8</v>
      </c>
      <c r="G334" s="104">
        <f t="shared" si="11"/>
        <v>79464</v>
      </c>
      <c r="H334" s="104"/>
      <c r="I334" s="104"/>
      <c r="J334" s="104"/>
      <c r="K334" s="104"/>
      <c r="L334" s="104"/>
      <c r="M334" s="104"/>
      <c r="N334" s="104"/>
      <c r="O334" s="104"/>
      <c r="P334" s="218">
        <f t="shared" si="12"/>
        <v>79464</v>
      </c>
    </row>
    <row r="335" spans="1:16" x14ac:dyDescent="0.25">
      <c r="A335" s="95">
        <v>284</v>
      </c>
      <c r="B335" s="101"/>
      <c r="C335" s="226">
        <v>5.5</v>
      </c>
      <c r="D335" s="225" t="s">
        <v>32</v>
      </c>
      <c r="E335" s="99">
        <v>7804</v>
      </c>
      <c r="F335" s="223">
        <v>4</v>
      </c>
      <c r="G335" s="104">
        <f t="shared" si="11"/>
        <v>31216</v>
      </c>
      <c r="H335" s="104"/>
      <c r="I335" s="104"/>
      <c r="J335" s="104"/>
      <c r="K335" s="104"/>
      <c r="L335" s="104"/>
      <c r="M335" s="104"/>
      <c r="N335" s="104"/>
      <c r="O335" s="104"/>
      <c r="P335" s="218">
        <f t="shared" si="12"/>
        <v>31216</v>
      </c>
    </row>
    <row r="336" spans="1:16" x14ac:dyDescent="0.25">
      <c r="A336" s="95">
        <v>285</v>
      </c>
      <c r="B336" s="101"/>
      <c r="C336" s="224">
        <v>4</v>
      </c>
      <c r="D336" s="225" t="s">
        <v>32</v>
      </c>
      <c r="E336" s="99">
        <v>5676</v>
      </c>
      <c r="F336" s="223">
        <v>2</v>
      </c>
      <c r="G336" s="104">
        <f t="shared" si="11"/>
        <v>11352</v>
      </c>
      <c r="H336" s="104"/>
      <c r="I336" s="104"/>
      <c r="J336" s="104"/>
      <c r="K336" s="104"/>
      <c r="L336" s="104"/>
      <c r="M336" s="104"/>
      <c r="N336" s="104"/>
      <c r="O336" s="104"/>
      <c r="P336" s="218">
        <f t="shared" si="12"/>
        <v>11352</v>
      </c>
    </row>
    <row r="337" spans="1:16" x14ac:dyDescent="0.25">
      <c r="A337" s="95">
        <v>286</v>
      </c>
      <c r="B337" s="101" t="s">
        <v>386</v>
      </c>
      <c r="C337" s="227" t="s">
        <v>325</v>
      </c>
      <c r="D337" s="228" t="s">
        <v>32</v>
      </c>
      <c r="E337" s="99">
        <v>1150</v>
      </c>
      <c r="F337" s="223">
        <v>6</v>
      </c>
      <c r="G337" s="104">
        <f t="shared" si="11"/>
        <v>6900</v>
      </c>
      <c r="H337" s="104"/>
      <c r="I337" s="104"/>
      <c r="J337" s="104"/>
      <c r="K337" s="104"/>
      <c r="L337" s="104"/>
      <c r="M337" s="104"/>
      <c r="N337" s="104"/>
      <c r="O337" s="104"/>
      <c r="P337" s="218">
        <f t="shared" si="12"/>
        <v>6900</v>
      </c>
    </row>
    <row r="338" spans="1:16" x14ac:dyDescent="0.25">
      <c r="A338" s="95"/>
      <c r="B338" s="101" t="s">
        <v>46</v>
      </c>
      <c r="C338" s="230" t="s">
        <v>326</v>
      </c>
      <c r="D338" s="228"/>
      <c r="E338" s="99"/>
      <c r="F338" s="223"/>
      <c r="G338" s="104">
        <f t="shared" si="11"/>
        <v>0</v>
      </c>
      <c r="H338" s="104"/>
      <c r="I338" s="104"/>
      <c r="J338" s="104"/>
      <c r="K338" s="104"/>
      <c r="L338" s="104"/>
      <c r="M338" s="104"/>
      <c r="N338" s="104"/>
      <c r="O338" s="104"/>
      <c r="P338" s="218">
        <f t="shared" si="12"/>
        <v>0</v>
      </c>
    </row>
    <row r="339" spans="1:16" ht="30" x14ac:dyDescent="0.25">
      <c r="A339" s="95">
        <v>287</v>
      </c>
      <c r="B339" s="101" t="s">
        <v>46</v>
      </c>
      <c r="C339" s="227" t="s">
        <v>387</v>
      </c>
      <c r="D339" s="228" t="s">
        <v>17</v>
      </c>
      <c r="E339" s="99">
        <v>32500</v>
      </c>
      <c r="F339" s="223">
        <v>5</v>
      </c>
      <c r="G339" s="104">
        <f t="shared" si="11"/>
        <v>162500</v>
      </c>
      <c r="H339" s="104"/>
      <c r="I339" s="104"/>
      <c r="J339" s="104"/>
      <c r="K339" s="104"/>
      <c r="L339" s="104"/>
      <c r="M339" s="104"/>
      <c r="N339" s="104"/>
      <c r="O339" s="104"/>
      <c r="P339" s="218">
        <f t="shared" si="12"/>
        <v>162500</v>
      </c>
    </row>
    <row r="340" spans="1:16" x14ac:dyDescent="0.25">
      <c r="A340" s="95"/>
      <c r="B340" s="101"/>
      <c r="C340" s="230" t="s">
        <v>388</v>
      </c>
      <c r="D340" s="225"/>
      <c r="E340" s="99"/>
      <c r="F340" s="223"/>
      <c r="G340" s="104">
        <f t="shared" si="11"/>
        <v>0</v>
      </c>
      <c r="H340" s="104"/>
      <c r="I340" s="104"/>
      <c r="J340" s="104"/>
      <c r="K340" s="104"/>
      <c r="L340" s="104"/>
      <c r="M340" s="104"/>
      <c r="N340" s="104"/>
      <c r="O340" s="104"/>
      <c r="P340" s="218">
        <f t="shared" si="12"/>
        <v>0</v>
      </c>
    </row>
    <row r="341" spans="1:16" ht="60" x14ac:dyDescent="0.25">
      <c r="A341" s="95">
        <v>288</v>
      </c>
      <c r="B341" s="101" t="s">
        <v>328</v>
      </c>
      <c r="C341" s="227" t="s">
        <v>389</v>
      </c>
      <c r="D341" s="225" t="s">
        <v>32</v>
      </c>
      <c r="E341" s="99">
        <v>890</v>
      </c>
      <c r="F341" s="223">
        <v>90</v>
      </c>
      <c r="G341" s="104">
        <f t="shared" si="11"/>
        <v>80100</v>
      </c>
      <c r="H341" s="104"/>
      <c r="I341" s="104"/>
      <c r="J341" s="104"/>
      <c r="K341" s="104"/>
      <c r="L341" s="104"/>
      <c r="M341" s="104"/>
      <c r="N341" s="104"/>
      <c r="O341" s="104"/>
      <c r="P341" s="218">
        <f t="shared" si="12"/>
        <v>80100</v>
      </c>
    </row>
    <row r="342" spans="1:16" ht="60" x14ac:dyDescent="0.25">
      <c r="A342" s="95">
        <v>289</v>
      </c>
      <c r="B342" s="101" t="s">
        <v>328</v>
      </c>
      <c r="C342" s="226" t="s">
        <v>331</v>
      </c>
      <c r="D342" s="225" t="s">
        <v>32</v>
      </c>
      <c r="E342" s="99">
        <v>890</v>
      </c>
      <c r="F342" s="223">
        <v>117</v>
      </c>
      <c r="G342" s="104">
        <f t="shared" si="11"/>
        <v>104130</v>
      </c>
      <c r="H342" s="104"/>
      <c r="I342" s="104"/>
      <c r="J342" s="104"/>
      <c r="K342" s="104"/>
      <c r="L342" s="104"/>
      <c r="M342" s="104"/>
      <c r="N342" s="104"/>
      <c r="O342" s="104"/>
      <c r="P342" s="218">
        <f t="shared" si="12"/>
        <v>104130</v>
      </c>
    </row>
    <row r="343" spans="1:16" ht="60" x14ac:dyDescent="0.25">
      <c r="A343" s="95">
        <v>290</v>
      </c>
      <c r="B343" s="101" t="s">
        <v>328</v>
      </c>
      <c r="C343" s="227" t="s">
        <v>332</v>
      </c>
      <c r="D343" s="225" t="s">
        <v>32</v>
      </c>
      <c r="E343" s="99">
        <v>890</v>
      </c>
      <c r="F343" s="223">
        <v>15</v>
      </c>
      <c r="G343" s="104">
        <f t="shared" si="11"/>
        <v>13350</v>
      </c>
      <c r="H343" s="104"/>
      <c r="I343" s="104"/>
      <c r="J343" s="104"/>
      <c r="K343" s="104"/>
      <c r="L343" s="104"/>
      <c r="M343" s="104"/>
      <c r="N343" s="104"/>
      <c r="O343" s="104"/>
      <c r="P343" s="218">
        <f t="shared" si="12"/>
        <v>13350</v>
      </c>
    </row>
    <row r="344" spans="1:16" ht="60" x14ac:dyDescent="0.25">
      <c r="A344" s="95">
        <v>291</v>
      </c>
      <c r="B344" s="101" t="s">
        <v>328</v>
      </c>
      <c r="C344" s="227" t="s">
        <v>390</v>
      </c>
      <c r="D344" s="225" t="s">
        <v>32</v>
      </c>
      <c r="E344" s="99">
        <v>890</v>
      </c>
      <c r="F344" s="223">
        <v>3</v>
      </c>
      <c r="G344" s="104">
        <f t="shared" si="11"/>
        <v>2670</v>
      </c>
      <c r="H344" s="104"/>
      <c r="I344" s="104"/>
      <c r="J344" s="104"/>
      <c r="K344" s="104"/>
      <c r="L344" s="104"/>
      <c r="M344" s="104"/>
      <c r="N344" s="104"/>
      <c r="O344" s="104"/>
      <c r="P344" s="218">
        <f t="shared" si="12"/>
        <v>2670</v>
      </c>
    </row>
    <row r="345" spans="1:16" x14ac:dyDescent="0.25">
      <c r="A345" s="95"/>
      <c r="B345" s="101"/>
      <c r="C345" s="230" t="s">
        <v>334</v>
      </c>
      <c r="D345" s="225"/>
      <c r="E345" s="99"/>
      <c r="F345" s="223"/>
      <c r="G345" s="104">
        <f t="shared" si="11"/>
        <v>0</v>
      </c>
      <c r="H345" s="104"/>
      <c r="I345" s="104"/>
      <c r="J345" s="104"/>
      <c r="K345" s="104"/>
      <c r="L345" s="104"/>
      <c r="M345" s="104"/>
      <c r="N345" s="104"/>
      <c r="O345" s="104"/>
      <c r="P345" s="218">
        <f t="shared" si="12"/>
        <v>0</v>
      </c>
    </row>
    <row r="346" spans="1:16" ht="60" x14ac:dyDescent="0.25">
      <c r="A346" s="95">
        <v>292</v>
      </c>
      <c r="B346" s="101" t="s">
        <v>328</v>
      </c>
      <c r="C346" s="227" t="s">
        <v>391</v>
      </c>
      <c r="D346" s="225" t="s">
        <v>32</v>
      </c>
      <c r="E346" s="99">
        <v>11800</v>
      </c>
      <c r="F346" s="223">
        <v>2</v>
      </c>
      <c r="G346" s="104">
        <f t="shared" si="11"/>
        <v>23600</v>
      </c>
      <c r="H346" s="104"/>
      <c r="I346" s="104"/>
      <c r="J346" s="104"/>
      <c r="K346" s="104"/>
      <c r="L346" s="104"/>
      <c r="M346" s="104"/>
      <c r="N346" s="104"/>
      <c r="O346" s="104"/>
      <c r="P346" s="218">
        <f t="shared" si="12"/>
        <v>23600</v>
      </c>
    </row>
    <row r="347" spans="1:16" ht="60" x14ac:dyDescent="0.25">
      <c r="A347" s="95">
        <v>293</v>
      </c>
      <c r="B347" s="101" t="s">
        <v>328</v>
      </c>
      <c r="C347" s="227" t="s">
        <v>392</v>
      </c>
      <c r="D347" s="225" t="s">
        <v>32</v>
      </c>
      <c r="E347" s="99">
        <v>10790</v>
      </c>
      <c r="F347" s="223">
        <v>2</v>
      </c>
      <c r="G347" s="104">
        <f t="shared" si="11"/>
        <v>21580</v>
      </c>
      <c r="H347" s="104"/>
      <c r="I347" s="104"/>
      <c r="J347" s="104"/>
      <c r="K347" s="104"/>
      <c r="L347" s="104"/>
      <c r="M347" s="104"/>
      <c r="N347" s="104"/>
      <c r="O347" s="104"/>
      <c r="P347" s="218">
        <f t="shared" si="12"/>
        <v>21580</v>
      </c>
    </row>
    <row r="348" spans="1:16" ht="60" x14ac:dyDescent="0.25">
      <c r="A348" s="95">
        <v>294</v>
      </c>
      <c r="B348" s="101" t="s">
        <v>328</v>
      </c>
      <c r="C348" s="227" t="s">
        <v>393</v>
      </c>
      <c r="D348" s="225" t="s">
        <v>32</v>
      </c>
      <c r="E348" s="99">
        <v>12700</v>
      </c>
      <c r="F348" s="223">
        <v>2</v>
      </c>
      <c r="G348" s="104">
        <f t="shared" si="11"/>
        <v>25400</v>
      </c>
      <c r="H348" s="104"/>
      <c r="I348" s="104"/>
      <c r="J348" s="104"/>
      <c r="K348" s="104"/>
      <c r="L348" s="104"/>
      <c r="M348" s="104"/>
      <c r="N348" s="104"/>
      <c r="O348" s="104"/>
      <c r="P348" s="218">
        <f t="shared" si="12"/>
        <v>25400</v>
      </c>
    </row>
    <row r="349" spans="1:16" ht="60" x14ac:dyDescent="0.25">
      <c r="A349" s="95">
        <v>295</v>
      </c>
      <c r="B349" s="101" t="s">
        <v>328</v>
      </c>
      <c r="C349" s="227" t="s">
        <v>394</v>
      </c>
      <c r="D349" s="225" t="s">
        <v>32</v>
      </c>
      <c r="E349" s="99">
        <v>17860</v>
      </c>
      <c r="F349" s="223">
        <v>2</v>
      </c>
      <c r="G349" s="104">
        <f t="shared" si="11"/>
        <v>35720</v>
      </c>
      <c r="H349" s="104"/>
      <c r="I349" s="104"/>
      <c r="J349" s="104"/>
      <c r="K349" s="104"/>
      <c r="L349" s="104"/>
      <c r="M349" s="104"/>
      <c r="N349" s="104"/>
      <c r="O349" s="104"/>
      <c r="P349" s="218">
        <f t="shared" si="12"/>
        <v>35720</v>
      </c>
    </row>
    <row r="350" spans="1:16" ht="45" x14ac:dyDescent="0.25">
      <c r="A350" s="95"/>
      <c r="B350" s="101"/>
      <c r="C350" s="231" t="s">
        <v>395</v>
      </c>
      <c r="D350" s="225"/>
      <c r="E350" s="99"/>
      <c r="F350" s="223"/>
      <c r="G350" s="104">
        <f t="shared" si="11"/>
        <v>0</v>
      </c>
      <c r="H350" s="104"/>
      <c r="I350" s="104"/>
      <c r="J350" s="104"/>
      <c r="K350" s="104"/>
      <c r="L350" s="104"/>
      <c r="M350" s="104"/>
      <c r="N350" s="104"/>
      <c r="O350" s="104"/>
      <c r="P350" s="218">
        <f t="shared" si="12"/>
        <v>0</v>
      </c>
    </row>
    <row r="351" spans="1:16" ht="45" x14ac:dyDescent="0.25">
      <c r="A351" s="95">
        <v>296</v>
      </c>
      <c r="B351" s="101" t="s">
        <v>328</v>
      </c>
      <c r="C351" s="226" t="s">
        <v>396</v>
      </c>
      <c r="D351" s="225" t="s">
        <v>32</v>
      </c>
      <c r="E351" s="99">
        <v>5200</v>
      </c>
      <c r="F351" s="223">
        <v>1</v>
      </c>
      <c r="G351" s="104">
        <f t="shared" si="11"/>
        <v>5200</v>
      </c>
      <c r="H351" s="104"/>
      <c r="I351" s="104"/>
      <c r="J351" s="104"/>
      <c r="K351" s="104"/>
      <c r="L351" s="104"/>
      <c r="M351" s="104"/>
      <c r="N351" s="104"/>
      <c r="O351" s="104"/>
      <c r="P351" s="218">
        <f t="shared" si="12"/>
        <v>5200</v>
      </c>
    </row>
    <row r="352" spans="1:16" ht="45" x14ac:dyDescent="0.25">
      <c r="A352" s="95">
        <v>297</v>
      </c>
      <c r="B352" s="101" t="s">
        <v>328</v>
      </c>
      <c r="C352" s="226" t="s">
        <v>397</v>
      </c>
      <c r="D352" s="225" t="s">
        <v>32</v>
      </c>
      <c r="E352" s="99">
        <v>7200</v>
      </c>
      <c r="F352" s="223">
        <v>1</v>
      </c>
      <c r="G352" s="104">
        <f t="shared" si="11"/>
        <v>7200</v>
      </c>
      <c r="H352" s="104"/>
      <c r="I352" s="104"/>
      <c r="J352" s="104"/>
      <c r="K352" s="104"/>
      <c r="L352" s="104"/>
      <c r="M352" s="104"/>
      <c r="N352" s="104"/>
      <c r="O352" s="104"/>
      <c r="P352" s="218">
        <f t="shared" si="12"/>
        <v>7200</v>
      </c>
    </row>
    <row r="353" spans="1:16" x14ac:dyDescent="0.25">
      <c r="A353" s="95"/>
      <c r="B353" s="101" t="s">
        <v>340</v>
      </c>
      <c r="C353" s="230" t="s">
        <v>341</v>
      </c>
      <c r="D353" s="225"/>
      <c r="E353" s="99"/>
      <c r="F353" s="223"/>
      <c r="G353" s="104">
        <f t="shared" si="11"/>
        <v>0</v>
      </c>
      <c r="H353" s="104"/>
      <c r="I353" s="104"/>
      <c r="J353" s="104"/>
      <c r="K353" s="104"/>
      <c r="L353" s="104"/>
      <c r="M353" s="104"/>
      <c r="N353" s="104"/>
      <c r="O353" s="104"/>
      <c r="P353" s="218">
        <f t="shared" si="12"/>
        <v>0</v>
      </c>
    </row>
    <row r="354" spans="1:16" ht="30" x14ac:dyDescent="0.25">
      <c r="A354" s="95"/>
      <c r="B354" s="101" t="s">
        <v>46</v>
      </c>
      <c r="C354" s="227" t="s">
        <v>342</v>
      </c>
      <c r="D354" s="225"/>
      <c r="E354" s="99"/>
      <c r="F354" s="223"/>
      <c r="G354" s="104">
        <f t="shared" si="11"/>
        <v>0</v>
      </c>
      <c r="H354" s="104"/>
      <c r="I354" s="104"/>
      <c r="J354" s="104"/>
      <c r="K354" s="104"/>
      <c r="L354" s="104"/>
      <c r="M354" s="104"/>
      <c r="N354" s="104"/>
      <c r="O354" s="104"/>
      <c r="P354" s="218">
        <f t="shared" si="12"/>
        <v>0</v>
      </c>
    </row>
    <row r="355" spans="1:16" x14ac:dyDescent="0.25">
      <c r="A355" s="95">
        <v>298</v>
      </c>
      <c r="B355" s="101" t="s">
        <v>46</v>
      </c>
      <c r="C355" s="227" t="s">
        <v>343</v>
      </c>
      <c r="D355" s="225" t="s">
        <v>32</v>
      </c>
      <c r="E355" s="99">
        <v>4600</v>
      </c>
      <c r="F355" s="223">
        <v>3</v>
      </c>
      <c r="G355" s="104">
        <f t="shared" si="11"/>
        <v>13800</v>
      </c>
      <c r="H355" s="104"/>
      <c r="I355" s="104"/>
      <c r="J355" s="104"/>
      <c r="K355" s="104"/>
      <c r="L355" s="104"/>
      <c r="M355" s="104"/>
      <c r="N355" s="104"/>
      <c r="O355" s="104"/>
      <c r="P355" s="218">
        <f t="shared" si="12"/>
        <v>13800</v>
      </c>
    </row>
    <row r="356" spans="1:16" ht="30" x14ac:dyDescent="0.25">
      <c r="A356" s="95"/>
      <c r="B356" s="101" t="s">
        <v>46</v>
      </c>
      <c r="C356" s="227" t="s">
        <v>345</v>
      </c>
      <c r="D356" s="225"/>
      <c r="E356" s="99"/>
      <c r="F356" s="223"/>
      <c r="G356" s="104">
        <f t="shared" si="11"/>
        <v>0</v>
      </c>
      <c r="H356" s="104"/>
      <c r="I356" s="104"/>
      <c r="J356" s="104"/>
      <c r="K356" s="104"/>
      <c r="L356" s="104"/>
      <c r="M356" s="104"/>
      <c r="N356" s="104"/>
      <c r="O356" s="104"/>
      <c r="P356" s="218">
        <f t="shared" si="12"/>
        <v>0</v>
      </c>
    </row>
    <row r="357" spans="1:16" x14ac:dyDescent="0.25">
      <c r="A357" s="95">
        <v>299</v>
      </c>
      <c r="B357" s="101" t="s">
        <v>46</v>
      </c>
      <c r="C357" s="227" t="s">
        <v>347</v>
      </c>
      <c r="D357" s="225" t="s">
        <v>32</v>
      </c>
      <c r="E357" s="99">
        <v>3800</v>
      </c>
      <c r="F357" s="223">
        <v>1</v>
      </c>
      <c r="G357" s="104">
        <f t="shared" si="11"/>
        <v>3800</v>
      </c>
      <c r="H357" s="104"/>
      <c r="I357" s="104"/>
      <c r="J357" s="104"/>
      <c r="K357" s="104"/>
      <c r="L357" s="104"/>
      <c r="M357" s="104"/>
      <c r="N357" s="104"/>
      <c r="O357" s="104"/>
      <c r="P357" s="218">
        <f t="shared" si="12"/>
        <v>3800</v>
      </c>
    </row>
    <row r="358" spans="1:16" x14ac:dyDescent="0.25">
      <c r="A358" s="95">
        <v>300</v>
      </c>
      <c r="B358" s="101" t="s">
        <v>46</v>
      </c>
      <c r="C358" s="227" t="s">
        <v>343</v>
      </c>
      <c r="D358" s="225" t="s">
        <v>32</v>
      </c>
      <c r="E358" s="99">
        <v>4750</v>
      </c>
      <c r="F358" s="223">
        <v>2</v>
      </c>
      <c r="G358" s="104">
        <f t="shared" si="11"/>
        <v>9500</v>
      </c>
      <c r="H358" s="104"/>
      <c r="I358" s="104"/>
      <c r="J358" s="104"/>
      <c r="K358" s="104"/>
      <c r="L358" s="104"/>
      <c r="M358" s="104"/>
      <c r="N358" s="104"/>
      <c r="O358" s="104"/>
      <c r="P358" s="218">
        <f t="shared" si="12"/>
        <v>9500</v>
      </c>
    </row>
    <row r="359" spans="1:16" x14ac:dyDescent="0.25">
      <c r="A359" s="95" t="s">
        <v>102</v>
      </c>
      <c r="B359" s="101" t="s">
        <v>46</v>
      </c>
      <c r="C359" s="227" t="s">
        <v>350</v>
      </c>
      <c r="D359" s="225"/>
      <c r="E359" s="99"/>
      <c r="F359" s="223"/>
      <c r="G359" s="104">
        <f t="shared" si="11"/>
        <v>0</v>
      </c>
      <c r="H359" s="104"/>
      <c r="I359" s="104"/>
      <c r="J359" s="104"/>
      <c r="K359" s="104"/>
      <c r="L359" s="104"/>
      <c r="M359" s="104"/>
      <c r="N359" s="104"/>
      <c r="O359" s="104"/>
      <c r="P359" s="218">
        <f t="shared" si="12"/>
        <v>0</v>
      </c>
    </row>
    <row r="360" spans="1:16" x14ac:dyDescent="0.25">
      <c r="A360" s="95">
        <v>301</v>
      </c>
      <c r="B360" s="101" t="s">
        <v>46</v>
      </c>
      <c r="C360" s="226" t="s">
        <v>398</v>
      </c>
      <c r="D360" s="225" t="s">
        <v>32</v>
      </c>
      <c r="E360" s="99">
        <v>5300</v>
      </c>
      <c r="F360" s="223">
        <v>1</v>
      </c>
      <c r="G360" s="104">
        <f t="shared" ref="G360:G395" si="13">E360*F360</f>
        <v>5300</v>
      </c>
      <c r="H360" s="104"/>
      <c r="I360" s="104"/>
      <c r="J360" s="104"/>
      <c r="K360" s="104"/>
      <c r="L360" s="104"/>
      <c r="M360" s="104"/>
      <c r="N360" s="104"/>
      <c r="O360" s="104"/>
      <c r="P360" s="218">
        <f t="shared" si="12"/>
        <v>5300</v>
      </c>
    </row>
    <row r="361" spans="1:16" x14ac:dyDescent="0.25">
      <c r="A361" s="95">
        <v>302</v>
      </c>
      <c r="B361" s="101" t="s">
        <v>46</v>
      </c>
      <c r="C361" s="227" t="s">
        <v>399</v>
      </c>
      <c r="D361" s="225" t="s">
        <v>32</v>
      </c>
      <c r="E361" s="99">
        <v>4200</v>
      </c>
      <c r="F361" s="223">
        <v>1</v>
      </c>
      <c r="G361" s="104">
        <f t="shared" si="13"/>
        <v>4200</v>
      </c>
      <c r="H361" s="104"/>
      <c r="I361" s="104"/>
      <c r="J361" s="104"/>
      <c r="K361" s="104"/>
      <c r="L361" s="104"/>
      <c r="M361" s="104"/>
      <c r="N361" s="104"/>
      <c r="O361" s="104"/>
      <c r="P361" s="218">
        <f t="shared" si="12"/>
        <v>4200</v>
      </c>
    </row>
    <row r="362" spans="1:16" ht="45" x14ac:dyDescent="0.25">
      <c r="A362" s="95">
        <v>303</v>
      </c>
      <c r="B362" s="101" t="s">
        <v>46</v>
      </c>
      <c r="C362" s="227" t="s">
        <v>400</v>
      </c>
      <c r="D362" s="225" t="s">
        <v>32</v>
      </c>
      <c r="E362" s="99">
        <v>1799</v>
      </c>
      <c r="F362" s="223">
        <v>3</v>
      </c>
      <c r="G362" s="104">
        <f t="shared" si="13"/>
        <v>5397</v>
      </c>
      <c r="H362" s="104"/>
      <c r="I362" s="104"/>
      <c r="J362" s="104"/>
      <c r="K362" s="104"/>
      <c r="L362" s="104"/>
      <c r="M362" s="104"/>
      <c r="N362" s="104"/>
      <c r="O362" s="104"/>
      <c r="P362" s="218">
        <f t="shared" si="12"/>
        <v>5397</v>
      </c>
    </row>
    <row r="363" spans="1:16" x14ac:dyDescent="0.25">
      <c r="A363" s="95">
        <v>304</v>
      </c>
      <c r="B363" s="101" t="s">
        <v>46</v>
      </c>
      <c r="C363" s="226" t="s">
        <v>401</v>
      </c>
      <c r="D363" s="225" t="s">
        <v>32</v>
      </c>
      <c r="E363" s="99">
        <v>1653</v>
      </c>
      <c r="F363" s="223">
        <v>4</v>
      </c>
      <c r="G363" s="104">
        <f t="shared" si="13"/>
        <v>6612</v>
      </c>
      <c r="H363" s="104"/>
      <c r="I363" s="104"/>
      <c r="J363" s="104"/>
      <c r="K363" s="104"/>
      <c r="L363" s="104"/>
      <c r="M363" s="104"/>
      <c r="N363" s="104"/>
      <c r="O363" s="104"/>
      <c r="P363" s="218">
        <f t="shared" si="12"/>
        <v>6612</v>
      </c>
    </row>
    <row r="364" spans="1:16" x14ac:dyDescent="0.25">
      <c r="A364" s="95">
        <v>305</v>
      </c>
      <c r="B364" s="101" t="s">
        <v>46</v>
      </c>
      <c r="C364" s="226" t="s">
        <v>352</v>
      </c>
      <c r="D364" s="225" t="s">
        <v>32</v>
      </c>
      <c r="E364" s="99">
        <v>1370</v>
      </c>
      <c r="F364" s="223">
        <v>1</v>
      </c>
      <c r="G364" s="104">
        <f t="shared" si="13"/>
        <v>1370</v>
      </c>
      <c r="H364" s="104"/>
      <c r="I364" s="104"/>
      <c r="J364" s="104"/>
      <c r="K364" s="104"/>
      <c r="L364" s="104"/>
      <c r="M364" s="104"/>
      <c r="N364" s="104"/>
      <c r="O364" s="104"/>
      <c r="P364" s="218">
        <f t="shared" si="12"/>
        <v>1370</v>
      </c>
    </row>
    <row r="365" spans="1:16" x14ac:dyDescent="0.25">
      <c r="A365" s="95">
        <v>306</v>
      </c>
      <c r="B365" s="101" t="s">
        <v>46</v>
      </c>
      <c r="C365" s="226" t="s">
        <v>402</v>
      </c>
      <c r="D365" s="225" t="s">
        <v>32</v>
      </c>
      <c r="E365" s="99">
        <v>2058</v>
      </c>
      <c r="F365" s="223">
        <v>4</v>
      </c>
      <c r="G365" s="104">
        <f t="shared" si="13"/>
        <v>8232</v>
      </c>
      <c r="H365" s="104"/>
      <c r="I365" s="104"/>
      <c r="J365" s="104"/>
      <c r="K365" s="104"/>
      <c r="L365" s="104"/>
      <c r="M365" s="104"/>
      <c r="N365" s="104"/>
      <c r="O365" s="104"/>
      <c r="P365" s="218">
        <f t="shared" ref="P365:P453" si="14">G365+I365+K365+M365+O365</f>
        <v>8232</v>
      </c>
    </row>
    <row r="366" spans="1:16" x14ac:dyDescent="0.25">
      <c r="A366" s="95">
        <v>307</v>
      </c>
      <c r="B366" s="101" t="s">
        <v>46</v>
      </c>
      <c r="C366" s="226" t="s">
        <v>403</v>
      </c>
      <c r="D366" s="225" t="s">
        <v>32</v>
      </c>
      <c r="E366" s="99">
        <v>1700</v>
      </c>
      <c r="F366" s="223">
        <v>2</v>
      </c>
      <c r="G366" s="104">
        <f t="shared" si="13"/>
        <v>3400</v>
      </c>
      <c r="H366" s="104"/>
      <c r="I366" s="104"/>
      <c r="J366" s="104"/>
      <c r="K366" s="104"/>
      <c r="L366" s="104"/>
      <c r="M366" s="104"/>
      <c r="N366" s="104"/>
      <c r="O366" s="104"/>
      <c r="P366" s="218">
        <f t="shared" si="14"/>
        <v>3400</v>
      </c>
    </row>
    <row r="367" spans="1:16" ht="45" x14ac:dyDescent="0.25">
      <c r="A367" s="95" t="s">
        <v>102</v>
      </c>
      <c r="B367" s="101" t="s">
        <v>46</v>
      </c>
      <c r="C367" s="226" t="s">
        <v>404</v>
      </c>
      <c r="D367" s="225"/>
      <c r="E367" s="99"/>
      <c r="F367" s="223"/>
      <c r="G367" s="104">
        <f t="shared" si="13"/>
        <v>0</v>
      </c>
      <c r="H367" s="104"/>
      <c r="I367" s="104"/>
      <c r="J367" s="104"/>
      <c r="K367" s="104"/>
      <c r="L367" s="104"/>
      <c r="M367" s="104"/>
      <c r="N367" s="104"/>
      <c r="O367" s="104"/>
      <c r="P367" s="218">
        <f t="shared" si="14"/>
        <v>0</v>
      </c>
    </row>
    <row r="368" spans="1:16" x14ac:dyDescent="0.25">
      <c r="A368" s="95">
        <v>310</v>
      </c>
      <c r="B368" s="101" t="s">
        <v>46</v>
      </c>
      <c r="C368" s="226" t="s">
        <v>351</v>
      </c>
      <c r="D368" s="225" t="s">
        <v>32</v>
      </c>
      <c r="E368" s="99">
        <v>1450</v>
      </c>
      <c r="F368" s="223">
        <v>1</v>
      </c>
      <c r="G368" s="104">
        <f t="shared" si="13"/>
        <v>1450</v>
      </c>
      <c r="H368" s="104"/>
      <c r="I368" s="104"/>
      <c r="J368" s="104"/>
      <c r="K368" s="104"/>
      <c r="L368" s="104"/>
      <c r="M368" s="104"/>
      <c r="N368" s="104"/>
      <c r="O368" s="104"/>
      <c r="P368" s="218">
        <f t="shared" si="14"/>
        <v>1450</v>
      </c>
    </row>
    <row r="369" spans="1:16" x14ac:dyDescent="0.25">
      <c r="A369" s="95">
        <v>311</v>
      </c>
      <c r="B369" s="101" t="s">
        <v>46</v>
      </c>
      <c r="C369" s="227" t="s">
        <v>405</v>
      </c>
      <c r="D369" s="225" t="s">
        <v>32</v>
      </c>
      <c r="E369" s="99">
        <v>1421</v>
      </c>
      <c r="F369" s="223">
        <v>1</v>
      </c>
      <c r="G369" s="104">
        <f t="shared" si="13"/>
        <v>1421</v>
      </c>
      <c r="H369" s="104"/>
      <c r="I369" s="104"/>
      <c r="J369" s="104"/>
      <c r="K369" s="104"/>
      <c r="L369" s="104"/>
      <c r="M369" s="104"/>
      <c r="N369" s="104"/>
      <c r="O369" s="104"/>
      <c r="P369" s="218">
        <f t="shared" si="14"/>
        <v>1421</v>
      </c>
    </row>
    <row r="370" spans="1:16" x14ac:dyDescent="0.25">
      <c r="A370" s="95">
        <v>312</v>
      </c>
      <c r="B370" s="101" t="s">
        <v>46</v>
      </c>
      <c r="C370" s="227" t="s">
        <v>406</v>
      </c>
      <c r="D370" s="225" t="s">
        <v>32</v>
      </c>
      <c r="E370" s="99">
        <v>1450</v>
      </c>
      <c r="F370" s="223">
        <v>1</v>
      </c>
      <c r="G370" s="104">
        <f t="shared" si="13"/>
        <v>1450</v>
      </c>
      <c r="H370" s="104"/>
      <c r="I370" s="104"/>
      <c r="J370" s="104"/>
      <c r="K370" s="104"/>
      <c r="L370" s="104"/>
      <c r="M370" s="104"/>
      <c r="N370" s="104"/>
      <c r="O370" s="104"/>
      <c r="P370" s="218">
        <f t="shared" si="14"/>
        <v>1450</v>
      </c>
    </row>
    <row r="371" spans="1:16" ht="30" x14ac:dyDescent="0.25">
      <c r="A371" s="95" t="s">
        <v>102</v>
      </c>
      <c r="B371" s="101" t="s">
        <v>46</v>
      </c>
      <c r="C371" s="227" t="s">
        <v>407</v>
      </c>
      <c r="D371" s="225"/>
      <c r="E371" s="99"/>
      <c r="F371" s="223"/>
      <c r="G371" s="104">
        <f t="shared" si="13"/>
        <v>0</v>
      </c>
      <c r="H371" s="104"/>
      <c r="I371" s="104"/>
      <c r="J371" s="104"/>
      <c r="K371" s="104"/>
      <c r="L371" s="104"/>
      <c r="M371" s="104"/>
      <c r="N371" s="104"/>
      <c r="O371" s="104"/>
      <c r="P371" s="218">
        <f t="shared" si="14"/>
        <v>0</v>
      </c>
    </row>
    <row r="372" spans="1:16" ht="30" x14ac:dyDescent="0.25">
      <c r="A372" s="95">
        <v>313</v>
      </c>
      <c r="B372" s="101" t="s">
        <v>46</v>
      </c>
      <c r="C372" s="227" t="s">
        <v>408</v>
      </c>
      <c r="D372" s="225" t="s">
        <v>32</v>
      </c>
      <c r="E372" s="99">
        <v>1300</v>
      </c>
      <c r="F372" s="223">
        <v>1</v>
      </c>
      <c r="G372" s="104">
        <f t="shared" si="13"/>
        <v>1300</v>
      </c>
      <c r="H372" s="104"/>
      <c r="I372" s="104"/>
      <c r="J372" s="104"/>
      <c r="K372" s="104"/>
      <c r="L372" s="104"/>
      <c r="M372" s="104"/>
      <c r="N372" s="104"/>
      <c r="O372" s="104"/>
      <c r="P372" s="218">
        <f t="shared" si="14"/>
        <v>1300</v>
      </c>
    </row>
    <row r="373" spans="1:16" ht="30" x14ac:dyDescent="0.25">
      <c r="A373" s="95" t="s">
        <v>102</v>
      </c>
      <c r="B373" s="101" t="s">
        <v>46</v>
      </c>
      <c r="C373" s="227" t="s">
        <v>358</v>
      </c>
      <c r="D373" s="225"/>
      <c r="E373" s="99"/>
      <c r="F373" s="223"/>
      <c r="G373" s="104">
        <f t="shared" si="13"/>
        <v>0</v>
      </c>
      <c r="H373" s="104"/>
      <c r="I373" s="104"/>
      <c r="J373" s="104"/>
      <c r="K373" s="104"/>
      <c r="L373" s="104"/>
      <c r="M373" s="104"/>
      <c r="N373" s="104"/>
      <c r="O373" s="104"/>
      <c r="P373" s="218">
        <f t="shared" si="14"/>
        <v>0</v>
      </c>
    </row>
    <row r="374" spans="1:16" x14ac:dyDescent="0.25">
      <c r="A374" s="95">
        <v>314</v>
      </c>
      <c r="B374" s="101" t="s">
        <v>46</v>
      </c>
      <c r="C374" s="227" t="s">
        <v>409</v>
      </c>
      <c r="D374" s="225" t="s">
        <v>32</v>
      </c>
      <c r="E374" s="99">
        <v>4870</v>
      </c>
      <c r="F374" s="223">
        <v>3</v>
      </c>
      <c r="G374" s="104">
        <f t="shared" si="13"/>
        <v>14610</v>
      </c>
      <c r="H374" s="104"/>
      <c r="I374" s="104"/>
      <c r="J374" s="104"/>
      <c r="K374" s="104"/>
      <c r="L374" s="104"/>
      <c r="M374" s="104"/>
      <c r="N374" s="104"/>
      <c r="O374" s="104"/>
      <c r="P374" s="218">
        <f t="shared" si="14"/>
        <v>14610</v>
      </c>
    </row>
    <row r="375" spans="1:16" x14ac:dyDescent="0.25">
      <c r="A375" s="95">
        <v>315</v>
      </c>
      <c r="B375" s="101" t="s">
        <v>46</v>
      </c>
      <c r="C375" s="227" t="s">
        <v>343</v>
      </c>
      <c r="D375" s="225" t="s">
        <v>32</v>
      </c>
      <c r="E375" s="99">
        <v>5032</v>
      </c>
      <c r="F375" s="223">
        <v>3</v>
      </c>
      <c r="G375" s="104">
        <f t="shared" si="13"/>
        <v>15096</v>
      </c>
      <c r="H375" s="104"/>
      <c r="I375" s="104"/>
      <c r="J375" s="104"/>
      <c r="K375" s="104"/>
      <c r="L375" s="104"/>
      <c r="M375" s="104"/>
      <c r="N375" s="104"/>
      <c r="O375" s="104"/>
      <c r="P375" s="218">
        <f t="shared" si="14"/>
        <v>15096</v>
      </c>
    </row>
    <row r="376" spans="1:16" ht="30" x14ac:dyDescent="0.25">
      <c r="A376" s="95">
        <v>316</v>
      </c>
      <c r="B376" s="101" t="s">
        <v>46</v>
      </c>
      <c r="C376" s="226" t="s">
        <v>410</v>
      </c>
      <c r="D376" s="225"/>
      <c r="E376" s="99">
        <v>5200</v>
      </c>
      <c r="F376" s="223">
        <v>1</v>
      </c>
      <c r="G376" s="104">
        <f t="shared" si="13"/>
        <v>5200</v>
      </c>
      <c r="H376" s="104"/>
      <c r="I376" s="104"/>
      <c r="J376" s="104"/>
      <c r="K376" s="104"/>
      <c r="L376" s="104"/>
      <c r="M376" s="104"/>
      <c r="N376" s="104"/>
      <c r="O376" s="104"/>
      <c r="P376" s="218">
        <f t="shared" si="14"/>
        <v>5200</v>
      </c>
    </row>
    <row r="377" spans="1:16" ht="30" x14ac:dyDescent="0.25">
      <c r="A377" s="95">
        <v>317</v>
      </c>
      <c r="B377" s="101" t="s">
        <v>46</v>
      </c>
      <c r="C377" s="226" t="s">
        <v>411</v>
      </c>
      <c r="D377" s="225" t="s">
        <v>32</v>
      </c>
      <c r="E377" s="99">
        <v>1600</v>
      </c>
      <c r="F377" s="223">
        <v>44</v>
      </c>
      <c r="G377" s="104">
        <f t="shared" si="13"/>
        <v>70400</v>
      </c>
      <c r="H377" s="104"/>
      <c r="I377" s="104"/>
      <c r="J377" s="104"/>
      <c r="K377" s="104"/>
      <c r="L377" s="104"/>
      <c r="M377" s="104"/>
      <c r="N377" s="104"/>
      <c r="O377" s="104"/>
      <c r="P377" s="218">
        <f t="shared" si="14"/>
        <v>70400</v>
      </c>
    </row>
    <row r="378" spans="1:16" ht="30" x14ac:dyDescent="0.25">
      <c r="A378" s="95">
        <v>318</v>
      </c>
      <c r="B378" s="101" t="s">
        <v>20</v>
      </c>
      <c r="C378" s="226" t="s">
        <v>412</v>
      </c>
      <c r="D378" s="225" t="s">
        <v>32</v>
      </c>
      <c r="E378" s="99">
        <v>1950</v>
      </c>
      <c r="F378" s="223">
        <v>26</v>
      </c>
      <c r="G378" s="104">
        <f t="shared" si="13"/>
        <v>50700</v>
      </c>
      <c r="H378" s="104"/>
      <c r="I378" s="104"/>
      <c r="J378" s="104"/>
      <c r="K378" s="104"/>
      <c r="L378" s="104"/>
      <c r="M378" s="104"/>
      <c r="N378" s="104"/>
      <c r="O378" s="104"/>
      <c r="P378" s="218">
        <f t="shared" si="14"/>
        <v>50700</v>
      </c>
    </row>
    <row r="379" spans="1:16" ht="45" x14ac:dyDescent="0.25">
      <c r="A379" s="95">
        <v>320</v>
      </c>
      <c r="B379" s="101" t="s">
        <v>46</v>
      </c>
      <c r="C379" s="226" t="s">
        <v>413</v>
      </c>
      <c r="D379" s="225" t="s">
        <v>32</v>
      </c>
      <c r="E379" s="99">
        <v>2450</v>
      </c>
      <c r="F379" s="223">
        <v>5</v>
      </c>
      <c r="G379" s="104">
        <f t="shared" si="13"/>
        <v>12250</v>
      </c>
      <c r="H379" s="104"/>
      <c r="I379" s="104"/>
      <c r="J379" s="104"/>
      <c r="K379" s="104"/>
      <c r="L379" s="104"/>
      <c r="M379" s="104"/>
      <c r="N379" s="104"/>
      <c r="O379" s="104"/>
      <c r="P379" s="218">
        <f t="shared" si="14"/>
        <v>12250</v>
      </c>
    </row>
    <row r="380" spans="1:16" x14ac:dyDescent="0.25">
      <c r="A380" s="95">
        <v>321</v>
      </c>
      <c r="B380" s="101" t="s">
        <v>46</v>
      </c>
      <c r="C380" s="226" t="s">
        <v>414</v>
      </c>
      <c r="D380" s="225" t="s">
        <v>32</v>
      </c>
      <c r="E380" s="99">
        <v>3500</v>
      </c>
      <c r="F380" s="223">
        <v>1</v>
      </c>
      <c r="G380" s="104">
        <f t="shared" si="13"/>
        <v>3500</v>
      </c>
      <c r="H380" s="104"/>
      <c r="I380" s="104"/>
      <c r="J380" s="104"/>
      <c r="K380" s="104"/>
      <c r="L380" s="104"/>
      <c r="M380" s="104"/>
      <c r="N380" s="104"/>
      <c r="O380" s="104"/>
      <c r="P380" s="218">
        <f t="shared" si="14"/>
        <v>3500</v>
      </c>
    </row>
    <row r="381" spans="1:16" x14ac:dyDescent="0.25">
      <c r="A381" s="95">
        <v>322</v>
      </c>
      <c r="B381" s="101" t="s">
        <v>46</v>
      </c>
      <c r="C381" s="226" t="s">
        <v>415</v>
      </c>
      <c r="D381" s="225" t="s">
        <v>32</v>
      </c>
      <c r="E381" s="99">
        <v>3883</v>
      </c>
      <c r="F381" s="223">
        <v>1</v>
      </c>
      <c r="G381" s="104">
        <f t="shared" si="13"/>
        <v>3883</v>
      </c>
      <c r="H381" s="104"/>
      <c r="I381" s="104"/>
      <c r="J381" s="104"/>
      <c r="K381" s="104"/>
      <c r="L381" s="104"/>
      <c r="M381" s="104"/>
      <c r="N381" s="104"/>
      <c r="O381" s="104"/>
      <c r="P381" s="218">
        <f t="shared" si="14"/>
        <v>3883</v>
      </c>
    </row>
    <row r="382" spans="1:16" x14ac:dyDescent="0.25">
      <c r="A382" s="95">
        <v>323</v>
      </c>
      <c r="B382" s="101" t="s">
        <v>46</v>
      </c>
      <c r="C382" s="226" t="s">
        <v>416</v>
      </c>
      <c r="D382" s="225" t="s">
        <v>32</v>
      </c>
      <c r="E382" s="99">
        <v>3800</v>
      </c>
      <c r="F382" s="223">
        <v>1</v>
      </c>
      <c r="G382" s="104">
        <f t="shared" si="13"/>
        <v>3800</v>
      </c>
      <c r="H382" s="104"/>
      <c r="I382" s="104"/>
      <c r="J382" s="104"/>
      <c r="K382" s="104"/>
      <c r="L382" s="104"/>
      <c r="M382" s="104"/>
      <c r="N382" s="104"/>
      <c r="O382" s="104"/>
      <c r="P382" s="218">
        <f t="shared" si="14"/>
        <v>3800</v>
      </c>
    </row>
    <row r="383" spans="1:16" x14ac:dyDescent="0.25">
      <c r="A383" s="95">
        <v>325</v>
      </c>
      <c r="B383" s="101" t="s">
        <v>46</v>
      </c>
      <c r="C383" s="226" t="s">
        <v>417</v>
      </c>
      <c r="D383" s="225" t="s">
        <v>32</v>
      </c>
      <c r="E383" s="99">
        <v>5400</v>
      </c>
      <c r="F383" s="223">
        <v>2</v>
      </c>
      <c r="G383" s="104">
        <f t="shared" si="13"/>
        <v>10800</v>
      </c>
      <c r="H383" s="104"/>
      <c r="I383" s="104"/>
      <c r="J383" s="104"/>
      <c r="K383" s="104"/>
      <c r="L383" s="104"/>
      <c r="M383" s="104"/>
      <c r="N383" s="104"/>
      <c r="O383" s="104"/>
      <c r="P383" s="218">
        <f t="shared" si="14"/>
        <v>10800</v>
      </c>
    </row>
    <row r="384" spans="1:16" ht="30" x14ac:dyDescent="0.25">
      <c r="A384" s="95"/>
      <c r="B384" s="101"/>
      <c r="C384" s="229" t="s">
        <v>367</v>
      </c>
      <c r="D384" s="225"/>
      <c r="E384" s="99"/>
      <c r="F384" s="223"/>
      <c r="G384" s="104">
        <f t="shared" si="13"/>
        <v>0</v>
      </c>
      <c r="H384" s="104"/>
      <c r="I384" s="104"/>
      <c r="J384" s="104"/>
      <c r="K384" s="104"/>
      <c r="L384" s="104"/>
      <c r="M384" s="104"/>
      <c r="N384" s="104"/>
      <c r="O384" s="104"/>
      <c r="P384" s="218">
        <f t="shared" si="14"/>
        <v>0</v>
      </c>
    </row>
    <row r="385" spans="1:16" x14ac:dyDescent="0.25">
      <c r="A385" s="95">
        <v>326</v>
      </c>
      <c r="B385" s="101" t="s">
        <v>46</v>
      </c>
      <c r="C385" s="227" t="s">
        <v>368</v>
      </c>
      <c r="D385" s="225" t="s">
        <v>32</v>
      </c>
      <c r="E385" s="99">
        <v>778</v>
      </c>
      <c r="F385" s="223">
        <v>3</v>
      </c>
      <c r="G385" s="104">
        <f t="shared" si="13"/>
        <v>2334</v>
      </c>
      <c r="H385" s="104"/>
      <c r="I385" s="104"/>
      <c r="J385" s="104"/>
      <c r="K385" s="104"/>
      <c r="L385" s="104"/>
      <c r="M385" s="104"/>
      <c r="N385" s="104"/>
      <c r="O385" s="104"/>
      <c r="P385" s="218">
        <f t="shared" si="14"/>
        <v>2334</v>
      </c>
    </row>
    <row r="386" spans="1:16" x14ac:dyDescent="0.25">
      <c r="A386" s="95">
        <v>327</v>
      </c>
      <c r="B386" s="101" t="s">
        <v>46</v>
      </c>
      <c r="C386" s="227" t="s">
        <v>369</v>
      </c>
      <c r="D386" s="225" t="s">
        <v>32</v>
      </c>
      <c r="E386" s="99">
        <v>680</v>
      </c>
      <c r="F386" s="223">
        <v>2</v>
      </c>
      <c r="G386" s="104">
        <f t="shared" si="13"/>
        <v>1360</v>
      </c>
      <c r="H386" s="104"/>
      <c r="I386" s="104"/>
      <c r="J386" s="104"/>
      <c r="K386" s="104"/>
      <c r="L386" s="104"/>
      <c r="M386" s="104"/>
      <c r="N386" s="104"/>
      <c r="O386" s="104"/>
      <c r="P386" s="218">
        <f t="shared" si="14"/>
        <v>1360</v>
      </c>
    </row>
    <row r="387" spans="1:16" x14ac:dyDescent="0.25">
      <c r="A387" s="95">
        <v>328</v>
      </c>
      <c r="B387" s="101" t="s">
        <v>46</v>
      </c>
      <c r="C387" s="227" t="s">
        <v>370</v>
      </c>
      <c r="D387" s="225" t="s">
        <v>32</v>
      </c>
      <c r="E387" s="99">
        <v>270</v>
      </c>
      <c r="F387" s="223">
        <v>21</v>
      </c>
      <c r="G387" s="104">
        <f t="shared" si="13"/>
        <v>5670</v>
      </c>
      <c r="H387" s="104"/>
      <c r="I387" s="104"/>
      <c r="J387" s="104"/>
      <c r="K387" s="104"/>
      <c r="L387" s="104"/>
      <c r="M387" s="104"/>
      <c r="N387" s="104"/>
      <c r="O387" s="104"/>
      <c r="P387" s="218">
        <f t="shared" si="14"/>
        <v>5670</v>
      </c>
    </row>
    <row r="388" spans="1:16" x14ac:dyDescent="0.25">
      <c r="A388" s="95">
        <v>329</v>
      </c>
      <c r="B388" s="101" t="s">
        <v>46</v>
      </c>
      <c r="C388" s="227" t="s">
        <v>418</v>
      </c>
      <c r="D388" s="225" t="s">
        <v>32</v>
      </c>
      <c r="E388" s="99">
        <v>196</v>
      </c>
      <c r="F388" s="223">
        <v>4</v>
      </c>
      <c r="G388" s="104">
        <f t="shared" si="13"/>
        <v>784</v>
      </c>
      <c r="H388" s="104"/>
      <c r="I388" s="104"/>
      <c r="J388" s="104"/>
      <c r="K388" s="104"/>
      <c r="L388" s="104"/>
      <c r="M388" s="104"/>
      <c r="N388" s="104"/>
      <c r="O388" s="104"/>
      <c r="P388" s="218">
        <f t="shared" si="14"/>
        <v>784</v>
      </c>
    </row>
    <row r="389" spans="1:16" x14ac:dyDescent="0.25">
      <c r="A389" s="95">
        <v>330</v>
      </c>
      <c r="B389" s="101" t="s">
        <v>46</v>
      </c>
      <c r="C389" s="227" t="s">
        <v>419</v>
      </c>
      <c r="D389" s="225" t="s">
        <v>32</v>
      </c>
      <c r="E389" s="99">
        <v>95</v>
      </c>
      <c r="F389" s="223">
        <v>77</v>
      </c>
      <c r="G389" s="104">
        <f t="shared" si="13"/>
        <v>7315</v>
      </c>
      <c r="H389" s="104"/>
      <c r="I389" s="104"/>
      <c r="J389" s="104"/>
      <c r="K389" s="104"/>
      <c r="L389" s="104"/>
      <c r="M389" s="104"/>
      <c r="N389" s="104"/>
      <c r="O389" s="104"/>
      <c r="P389" s="218">
        <f t="shared" si="14"/>
        <v>7315</v>
      </c>
    </row>
    <row r="390" spans="1:16" x14ac:dyDescent="0.25">
      <c r="A390" s="95">
        <v>331</v>
      </c>
      <c r="B390" s="101" t="s">
        <v>46</v>
      </c>
      <c r="C390" s="227" t="s">
        <v>373</v>
      </c>
      <c r="D390" s="225" t="s">
        <v>32</v>
      </c>
      <c r="E390" s="99">
        <v>95</v>
      </c>
      <c r="F390" s="223">
        <v>5</v>
      </c>
      <c r="G390" s="104">
        <f t="shared" si="13"/>
        <v>475</v>
      </c>
      <c r="H390" s="104"/>
      <c r="I390" s="104"/>
      <c r="J390" s="104"/>
      <c r="K390" s="104"/>
      <c r="L390" s="104"/>
      <c r="M390" s="104"/>
      <c r="N390" s="104"/>
      <c r="O390" s="104"/>
      <c r="P390" s="218">
        <f t="shared" si="14"/>
        <v>475</v>
      </c>
    </row>
    <row r="391" spans="1:16" x14ac:dyDescent="0.25">
      <c r="A391" s="95"/>
      <c r="B391" s="101"/>
      <c r="C391" s="231" t="s">
        <v>420</v>
      </c>
      <c r="D391" s="225"/>
      <c r="E391" s="99"/>
      <c r="F391" s="223"/>
      <c r="G391" s="104">
        <f t="shared" si="13"/>
        <v>0</v>
      </c>
      <c r="H391" s="104"/>
      <c r="I391" s="104"/>
      <c r="J391" s="104"/>
      <c r="K391" s="104"/>
      <c r="L391" s="104"/>
      <c r="M391" s="104"/>
      <c r="N391" s="104"/>
      <c r="O391" s="104"/>
      <c r="P391" s="218">
        <f t="shared" si="14"/>
        <v>0</v>
      </c>
    </row>
    <row r="392" spans="1:16" ht="30" x14ac:dyDescent="0.25">
      <c r="A392" s="95">
        <v>332</v>
      </c>
      <c r="B392" s="101" t="s">
        <v>46</v>
      </c>
      <c r="C392" s="227" t="s">
        <v>378</v>
      </c>
      <c r="D392" s="225" t="s">
        <v>17</v>
      </c>
      <c r="E392" s="99">
        <v>2650</v>
      </c>
      <c r="F392" s="223">
        <v>1</v>
      </c>
      <c r="G392" s="104">
        <f t="shared" si="13"/>
        <v>2650</v>
      </c>
      <c r="H392" s="104"/>
      <c r="I392" s="104"/>
      <c r="J392" s="104"/>
      <c r="K392" s="104"/>
      <c r="L392" s="104"/>
      <c r="M392" s="104"/>
      <c r="N392" s="104"/>
      <c r="O392" s="104"/>
      <c r="P392" s="218">
        <f t="shared" si="14"/>
        <v>2650</v>
      </c>
    </row>
    <row r="393" spans="1:16" ht="30" x14ac:dyDescent="0.25">
      <c r="A393" s="95">
        <v>333</v>
      </c>
      <c r="B393" s="101" t="s">
        <v>46</v>
      </c>
      <c r="C393" s="227" t="s">
        <v>421</v>
      </c>
      <c r="D393" s="225" t="s">
        <v>17</v>
      </c>
      <c r="E393" s="99">
        <v>682</v>
      </c>
      <c r="F393" s="223">
        <v>1</v>
      </c>
      <c r="G393" s="104">
        <f t="shared" si="13"/>
        <v>682</v>
      </c>
      <c r="H393" s="104"/>
      <c r="I393" s="104"/>
      <c r="J393" s="104"/>
      <c r="K393" s="104"/>
      <c r="L393" s="104"/>
      <c r="M393" s="104"/>
      <c r="N393" s="104"/>
      <c r="O393" s="104"/>
      <c r="P393" s="218">
        <f t="shared" si="14"/>
        <v>682</v>
      </c>
    </row>
    <row r="394" spans="1:16" x14ac:dyDescent="0.25">
      <c r="A394" s="95">
        <v>334</v>
      </c>
      <c r="B394" s="101" t="s">
        <v>46</v>
      </c>
      <c r="C394" s="227" t="s">
        <v>422</v>
      </c>
      <c r="D394" s="225" t="s">
        <v>17</v>
      </c>
      <c r="E394" s="99">
        <v>2280</v>
      </c>
      <c r="F394" s="223">
        <v>1</v>
      </c>
      <c r="G394" s="104">
        <f t="shared" si="13"/>
        <v>2280</v>
      </c>
      <c r="H394" s="104"/>
      <c r="I394" s="104"/>
      <c r="J394" s="104"/>
      <c r="K394" s="104"/>
      <c r="L394" s="104"/>
      <c r="M394" s="104"/>
      <c r="N394" s="104"/>
      <c r="O394" s="104"/>
      <c r="P394" s="218">
        <f t="shared" si="14"/>
        <v>2280</v>
      </c>
    </row>
    <row r="395" spans="1:16" ht="30" x14ac:dyDescent="0.25">
      <c r="A395" s="95">
        <v>335</v>
      </c>
      <c r="B395" s="101" t="s">
        <v>46</v>
      </c>
      <c r="C395" s="227" t="s">
        <v>382</v>
      </c>
      <c r="D395" s="225" t="s">
        <v>17</v>
      </c>
      <c r="E395" s="99">
        <v>2800</v>
      </c>
      <c r="F395" s="223">
        <v>1</v>
      </c>
      <c r="G395" s="104">
        <f t="shared" si="13"/>
        <v>2800</v>
      </c>
      <c r="H395" s="104"/>
      <c r="I395" s="104"/>
      <c r="J395" s="104"/>
      <c r="K395" s="104"/>
      <c r="L395" s="104"/>
      <c r="M395" s="104"/>
      <c r="N395" s="104"/>
      <c r="O395" s="104"/>
      <c r="P395" s="218">
        <f t="shared" si="14"/>
        <v>2800</v>
      </c>
    </row>
    <row r="396" spans="1:16" ht="30" x14ac:dyDescent="0.25">
      <c r="A396" s="95">
        <v>336</v>
      </c>
      <c r="B396" s="101" t="s">
        <v>423</v>
      </c>
      <c r="C396" s="97" t="s">
        <v>424</v>
      </c>
      <c r="D396" s="225" t="s">
        <v>17</v>
      </c>
      <c r="E396" s="99">
        <v>13275</v>
      </c>
      <c r="F396" s="223">
        <v>3</v>
      </c>
      <c r="G396" s="104">
        <f t="shared" ref="G396:G400" si="15">F396*E396</f>
        <v>39825</v>
      </c>
      <c r="H396" s="104"/>
      <c r="I396" s="104"/>
      <c r="J396" s="104"/>
      <c r="K396" s="104"/>
      <c r="L396" s="104"/>
      <c r="M396" s="104"/>
      <c r="N396" s="104"/>
      <c r="O396" s="104"/>
      <c r="P396" s="218">
        <f t="shared" si="14"/>
        <v>39825</v>
      </c>
    </row>
    <row r="397" spans="1:16" ht="30" x14ac:dyDescent="0.25">
      <c r="A397" s="95">
        <v>337</v>
      </c>
      <c r="B397" s="101" t="s">
        <v>46</v>
      </c>
      <c r="C397" s="97" t="s">
        <v>425</v>
      </c>
      <c r="D397" s="225" t="s">
        <v>17</v>
      </c>
      <c r="E397" s="99">
        <v>289.10000000000002</v>
      </c>
      <c r="F397" s="223">
        <v>20</v>
      </c>
      <c r="G397" s="104">
        <f t="shared" si="15"/>
        <v>5782</v>
      </c>
      <c r="H397" s="104"/>
      <c r="I397" s="104"/>
      <c r="J397" s="104"/>
      <c r="K397" s="104"/>
      <c r="L397" s="104"/>
      <c r="M397" s="104"/>
      <c r="N397" s="104"/>
      <c r="O397" s="104"/>
      <c r="P397" s="218">
        <f t="shared" si="14"/>
        <v>5782</v>
      </c>
    </row>
    <row r="398" spans="1:16" ht="45" x14ac:dyDescent="0.25">
      <c r="A398" s="95">
        <v>338</v>
      </c>
      <c r="B398" s="101" t="s">
        <v>46</v>
      </c>
      <c r="C398" s="97" t="s">
        <v>426</v>
      </c>
      <c r="D398" s="225" t="s">
        <v>17</v>
      </c>
      <c r="E398" s="99">
        <v>2926.5</v>
      </c>
      <c r="F398" s="223">
        <v>4</v>
      </c>
      <c r="G398" s="104">
        <f t="shared" si="15"/>
        <v>11706</v>
      </c>
      <c r="H398" s="104"/>
      <c r="I398" s="104"/>
      <c r="J398" s="104"/>
      <c r="K398" s="104"/>
      <c r="L398" s="104"/>
      <c r="M398" s="104"/>
      <c r="N398" s="104"/>
      <c r="O398" s="104"/>
      <c r="P398" s="218">
        <f t="shared" si="14"/>
        <v>11706</v>
      </c>
    </row>
    <row r="399" spans="1:16" ht="30" x14ac:dyDescent="0.25">
      <c r="A399" s="95">
        <v>339</v>
      </c>
      <c r="B399" s="101" t="s">
        <v>46</v>
      </c>
      <c r="C399" s="97" t="s">
        <v>427</v>
      </c>
      <c r="D399" s="225" t="s">
        <v>17</v>
      </c>
      <c r="E399" s="99">
        <v>2926.5</v>
      </c>
      <c r="F399" s="223">
        <v>4</v>
      </c>
      <c r="G399" s="104">
        <f t="shared" si="15"/>
        <v>11706</v>
      </c>
      <c r="H399" s="104"/>
      <c r="I399" s="104"/>
      <c r="J399" s="104"/>
      <c r="K399" s="104"/>
      <c r="L399" s="104"/>
      <c r="M399" s="104"/>
      <c r="N399" s="104"/>
      <c r="O399" s="104"/>
      <c r="P399" s="218">
        <f t="shared" si="14"/>
        <v>11706</v>
      </c>
    </row>
    <row r="400" spans="1:16" ht="30" x14ac:dyDescent="0.25">
      <c r="A400" s="95">
        <v>340</v>
      </c>
      <c r="B400" s="101" t="s">
        <v>429</v>
      </c>
      <c r="C400" s="97" t="s">
        <v>430</v>
      </c>
      <c r="D400" s="225" t="s">
        <v>431</v>
      </c>
      <c r="E400" s="99">
        <v>15357</v>
      </c>
      <c r="F400" s="223">
        <v>0.5</v>
      </c>
      <c r="G400" s="104">
        <f t="shared" si="15"/>
        <v>7678.5</v>
      </c>
      <c r="H400" s="104"/>
      <c r="I400" s="104"/>
      <c r="J400" s="104"/>
      <c r="K400" s="104"/>
      <c r="L400" s="104"/>
      <c r="M400" s="104"/>
      <c r="N400" s="104"/>
      <c r="O400" s="104"/>
      <c r="P400" s="218">
        <f>G400+I400+K400+M400+O400</f>
        <v>7678.5</v>
      </c>
    </row>
    <row r="401" spans="1:16" ht="45" x14ac:dyDescent="0.25">
      <c r="A401" s="95">
        <v>341</v>
      </c>
      <c r="B401" s="101"/>
      <c r="C401" s="97" t="s">
        <v>447</v>
      </c>
      <c r="D401" s="225" t="s">
        <v>14</v>
      </c>
      <c r="E401" s="99">
        <v>174.64</v>
      </c>
      <c r="F401" s="223">
        <v>35</v>
      </c>
      <c r="G401" s="104">
        <f t="shared" ref="G401" si="16">F401*E401</f>
        <v>6112.4</v>
      </c>
      <c r="H401" s="104"/>
      <c r="I401" s="104"/>
      <c r="J401" s="104"/>
      <c r="K401" s="104"/>
      <c r="L401" s="104"/>
      <c r="M401" s="104"/>
      <c r="N401" s="104"/>
      <c r="O401" s="104"/>
      <c r="P401" s="218">
        <f t="shared" ref="P401:P425" si="17">G401+I401+K401+M401+O401</f>
        <v>6112.4</v>
      </c>
    </row>
    <row r="402" spans="1:16" x14ac:dyDescent="0.25">
      <c r="A402" s="95">
        <v>342</v>
      </c>
      <c r="B402" s="101"/>
      <c r="C402" s="97" t="s">
        <v>448</v>
      </c>
      <c r="D402" s="225" t="s">
        <v>428</v>
      </c>
      <c r="E402" s="99">
        <v>21840</v>
      </c>
      <c r="F402" s="223">
        <v>1</v>
      </c>
      <c r="G402" s="104">
        <f t="shared" ref="G402" si="18">F402*E402</f>
        <v>21840</v>
      </c>
      <c r="H402" s="104"/>
      <c r="I402" s="104"/>
      <c r="J402" s="104"/>
      <c r="K402" s="104"/>
      <c r="L402" s="104"/>
      <c r="M402" s="104"/>
      <c r="N402" s="104"/>
      <c r="O402" s="104"/>
      <c r="P402" s="218">
        <f t="shared" si="17"/>
        <v>21840</v>
      </c>
    </row>
    <row r="403" spans="1:16" ht="30" x14ac:dyDescent="0.25">
      <c r="A403" s="95">
        <v>343</v>
      </c>
      <c r="B403" s="101"/>
      <c r="C403" s="97" t="s">
        <v>494</v>
      </c>
      <c r="D403" s="225" t="s">
        <v>428</v>
      </c>
      <c r="E403" s="99">
        <v>13432</v>
      </c>
      <c r="F403" s="223"/>
      <c r="G403" s="104"/>
      <c r="H403" s="104">
        <v>1</v>
      </c>
      <c r="I403" s="104">
        <f>H403*E403</f>
        <v>13432</v>
      </c>
      <c r="J403" s="104"/>
      <c r="K403" s="104"/>
      <c r="L403" s="104"/>
      <c r="M403" s="104"/>
      <c r="N403" s="104"/>
      <c r="O403" s="104"/>
      <c r="P403" s="218">
        <f t="shared" si="17"/>
        <v>13432</v>
      </c>
    </row>
    <row r="404" spans="1:16" ht="45" x14ac:dyDescent="0.25">
      <c r="A404" s="95">
        <v>344</v>
      </c>
      <c r="B404" s="101"/>
      <c r="C404" s="97" t="s">
        <v>495</v>
      </c>
      <c r="D404" s="225" t="s">
        <v>181</v>
      </c>
      <c r="E404" s="99">
        <v>4200</v>
      </c>
      <c r="F404" s="223"/>
      <c r="G404" s="104"/>
      <c r="H404" s="104"/>
      <c r="I404" s="104"/>
      <c r="J404" s="104"/>
      <c r="K404" s="104"/>
      <c r="L404" s="104"/>
      <c r="M404" s="104"/>
      <c r="N404" s="104">
        <v>1</v>
      </c>
      <c r="O404" s="104">
        <f>N404*E404</f>
        <v>4200</v>
      </c>
      <c r="P404" s="218">
        <f t="shared" si="17"/>
        <v>4200</v>
      </c>
    </row>
    <row r="405" spans="1:16" ht="45" x14ac:dyDescent="0.25">
      <c r="A405" s="95">
        <v>345</v>
      </c>
      <c r="B405" s="101"/>
      <c r="C405" s="97" t="s">
        <v>496</v>
      </c>
      <c r="D405" s="225" t="s">
        <v>428</v>
      </c>
      <c r="E405" s="99">
        <v>2500</v>
      </c>
      <c r="F405" s="223"/>
      <c r="G405" s="104"/>
      <c r="H405" s="104">
        <v>1</v>
      </c>
      <c r="I405" s="104">
        <f>H405*E405</f>
        <v>2500</v>
      </c>
      <c r="J405" s="104"/>
      <c r="K405" s="104"/>
      <c r="L405" s="104"/>
      <c r="M405" s="104"/>
      <c r="N405" s="104"/>
      <c r="O405" s="104"/>
      <c r="P405" s="218">
        <f t="shared" si="17"/>
        <v>2500</v>
      </c>
    </row>
    <row r="406" spans="1:16" ht="45" x14ac:dyDescent="0.25">
      <c r="A406" s="95">
        <v>346</v>
      </c>
      <c r="B406" s="101"/>
      <c r="C406" s="97" t="s">
        <v>498</v>
      </c>
      <c r="D406" s="95" t="s">
        <v>118</v>
      </c>
      <c r="E406" s="99">
        <v>5000</v>
      </c>
      <c r="F406" s="223"/>
      <c r="G406" s="104"/>
      <c r="H406" s="104">
        <v>1</v>
      </c>
      <c r="I406" s="104">
        <f>H406*E406</f>
        <v>5000</v>
      </c>
      <c r="J406" s="104"/>
      <c r="K406" s="104"/>
      <c r="L406" s="104"/>
      <c r="M406" s="104"/>
      <c r="N406" s="104"/>
      <c r="O406" s="104"/>
      <c r="P406" s="218">
        <f t="shared" si="17"/>
        <v>5000</v>
      </c>
    </row>
    <row r="407" spans="1:16" ht="45" x14ac:dyDescent="0.25">
      <c r="A407" s="95">
        <v>347</v>
      </c>
      <c r="B407" s="101"/>
      <c r="C407" s="233" t="s">
        <v>499</v>
      </c>
      <c r="D407" s="96" t="s">
        <v>118</v>
      </c>
      <c r="E407" s="99">
        <v>20000</v>
      </c>
      <c r="F407" s="234">
        <v>1</v>
      </c>
      <c r="G407" s="104">
        <f t="shared" ref="G407:G426" si="19">E407*F407</f>
        <v>20000</v>
      </c>
      <c r="H407" s="104"/>
      <c r="I407" s="104"/>
      <c r="J407" s="104"/>
      <c r="K407" s="104"/>
      <c r="L407" s="104"/>
      <c r="M407" s="104"/>
      <c r="N407" s="104"/>
      <c r="O407" s="104"/>
      <c r="P407" s="218">
        <f t="shared" si="17"/>
        <v>20000</v>
      </c>
    </row>
    <row r="408" spans="1:16" ht="30" x14ac:dyDescent="0.25">
      <c r="A408" s="95">
        <v>348</v>
      </c>
      <c r="B408" s="101"/>
      <c r="C408" s="233" t="s">
        <v>500</v>
      </c>
      <c r="D408" s="96" t="s">
        <v>118</v>
      </c>
      <c r="E408" s="99">
        <v>4130</v>
      </c>
      <c r="F408" s="234">
        <v>4</v>
      </c>
      <c r="G408" s="104">
        <f t="shared" si="19"/>
        <v>16520</v>
      </c>
      <c r="H408" s="104"/>
      <c r="I408" s="104"/>
      <c r="J408" s="104"/>
      <c r="K408" s="104"/>
      <c r="L408" s="104"/>
      <c r="M408" s="104"/>
      <c r="N408" s="104"/>
      <c r="O408" s="104"/>
      <c r="P408" s="218">
        <f t="shared" si="17"/>
        <v>16520</v>
      </c>
    </row>
    <row r="409" spans="1:16" ht="30" x14ac:dyDescent="0.25">
      <c r="A409" s="95">
        <v>349</v>
      </c>
      <c r="B409" s="101"/>
      <c r="C409" s="233" t="s">
        <v>501</v>
      </c>
      <c r="D409" s="96" t="s">
        <v>118</v>
      </c>
      <c r="E409" s="99">
        <v>2124</v>
      </c>
      <c r="F409" s="234">
        <v>5</v>
      </c>
      <c r="G409" s="104">
        <f t="shared" si="19"/>
        <v>10620</v>
      </c>
      <c r="H409" s="104"/>
      <c r="I409" s="104"/>
      <c r="J409" s="104"/>
      <c r="K409" s="104"/>
      <c r="L409" s="104"/>
      <c r="M409" s="104"/>
      <c r="N409" s="104"/>
      <c r="O409" s="104"/>
      <c r="P409" s="218">
        <f t="shared" si="17"/>
        <v>10620</v>
      </c>
    </row>
    <row r="410" spans="1:16" ht="30" x14ac:dyDescent="0.25">
      <c r="A410" s="95">
        <v>350</v>
      </c>
      <c r="B410" s="101"/>
      <c r="C410" s="233" t="s">
        <v>502</v>
      </c>
      <c r="D410" s="96" t="s">
        <v>118</v>
      </c>
      <c r="E410" s="99">
        <v>2124</v>
      </c>
      <c r="F410" s="234">
        <v>5</v>
      </c>
      <c r="G410" s="104">
        <f t="shared" si="19"/>
        <v>10620</v>
      </c>
      <c r="H410" s="104"/>
      <c r="I410" s="104"/>
      <c r="J410" s="104"/>
      <c r="K410" s="104"/>
      <c r="L410" s="104"/>
      <c r="M410" s="104"/>
      <c r="N410" s="104"/>
      <c r="O410" s="104"/>
      <c r="P410" s="218">
        <f t="shared" si="17"/>
        <v>10620</v>
      </c>
    </row>
    <row r="411" spans="1:16" ht="30" x14ac:dyDescent="0.25">
      <c r="A411" s="95">
        <v>351</v>
      </c>
      <c r="B411" s="101"/>
      <c r="C411" s="233" t="s">
        <v>503</v>
      </c>
      <c r="D411" s="96" t="s">
        <v>118</v>
      </c>
      <c r="E411" s="99">
        <v>2360</v>
      </c>
      <c r="F411" s="234">
        <v>6</v>
      </c>
      <c r="G411" s="104">
        <f t="shared" si="19"/>
        <v>14160</v>
      </c>
      <c r="H411" s="104"/>
      <c r="I411" s="104"/>
      <c r="J411" s="104"/>
      <c r="K411" s="104"/>
      <c r="L411" s="104"/>
      <c r="M411" s="104"/>
      <c r="N411" s="104"/>
      <c r="O411" s="104"/>
      <c r="P411" s="218">
        <f t="shared" ref="P411:P414" si="20">G411+I411+K411+M411+O411</f>
        <v>14160</v>
      </c>
    </row>
    <row r="412" spans="1:16" ht="30" x14ac:dyDescent="0.25">
      <c r="A412" s="95">
        <v>352</v>
      </c>
      <c r="B412" s="101"/>
      <c r="C412" s="233" t="s">
        <v>504</v>
      </c>
      <c r="D412" s="96" t="s">
        <v>118</v>
      </c>
      <c r="E412" s="99">
        <v>826</v>
      </c>
      <c r="F412" s="234">
        <v>6</v>
      </c>
      <c r="G412" s="104">
        <f t="shared" si="19"/>
        <v>4956</v>
      </c>
      <c r="H412" s="104"/>
      <c r="I412" s="104"/>
      <c r="J412" s="104"/>
      <c r="K412" s="104"/>
      <c r="L412" s="104"/>
      <c r="M412" s="104"/>
      <c r="N412" s="104"/>
      <c r="O412" s="104"/>
      <c r="P412" s="218">
        <f t="shared" si="20"/>
        <v>4956</v>
      </c>
    </row>
    <row r="413" spans="1:16" ht="30" x14ac:dyDescent="0.25">
      <c r="A413" s="95">
        <v>353</v>
      </c>
      <c r="B413" s="101"/>
      <c r="C413" s="233" t="s">
        <v>505</v>
      </c>
      <c r="D413" s="96" t="s">
        <v>118</v>
      </c>
      <c r="E413" s="99">
        <v>826</v>
      </c>
      <c r="F413" s="234">
        <v>6</v>
      </c>
      <c r="G413" s="104">
        <f t="shared" si="19"/>
        <v>4956</v>
      </c>
      <c r="H413" s="104"/>
      <c r="I413" s="104"/>
      <c r="J413" s="104"/>
      <c r="K413" s="104"/>
      <c r="L413" s="104"/>
      <c r="M413" s="104"/>
      <c r="N413" s="104"/>
      <c r="O413" s="104"/>
      <c r="P413" s="218">
        <f t="shared" si="20"/>
        <v>4956</v>
      </c>
    </row>
    <row r="414" spans="1:16" ht="30" x14ac:dyDescent="0.25">
      <c r="A414" s="95">
        <v>354</v>
      </c>
      <c r="B414" s="101"/>
      <c r="C414" s="233" t="s">
        <v>506</v>
      </c>
      <c r="D414" s="96" t="s">
        <v>118</v>
      </c>
      <c r="E414" s="99">
        <v>826</v>
      </c>
      <c r="F414" s="234">
        <v>5</v>
      </c>
      <c r="G414" s="104">
        <f t="shared" si="19"/>
        <v>4130</v>
      </c>
      <c r="H414" s="104"/>
      <c r="I414" s="104"/>
      <c r="J414" s="104"/>
      <c r="K414" s="104"/>
      <c r="L414" s="104"/>
      <c r="M414" s="104"/>
      <c r="N414" s="104"/>
      <c r="O414" s="104"/>
      <c r="P414" s="218">
        <f t="shared" si="20"/>
        <v>4130</v>
      </c>
    </row>
    <row r="415" spans="1:16" ht="30" x14ac:dyDescent="0.25">
      <c r="A415" s="95">
        <v>355</v>
      </c>
      <c r="B415" s="101"/>
      <c r="C415" s="233" t="s">
        <v>507</v>
      </c>
      <c r="D415" s="96" t="s">
        <v>118</v>
      </c>
      <c r="E415" s="99">
        <v>826</v>
      </c>
      <c r="F415" s="234">
        <v>4</v>
      </c>
      <c r="G415" s="104">
        <f t="shared" si="19"/>
        <v>3304</v>
      </c>
      <c r="H415" s="104"/>
      <c r="I415" s="104"/>
      <c r="J415" s="104"/>
      <c r="K415" s="104"/>
      <c r="L415" s="104"/>
      <c r="M415" s="104"/>
      <c r="N415" s="104"/>
      <c r="O415" s="104"/>
      <c r="P415" s="218">
        <f t="shared" ref="P415:P421" si="21">G415+I415+K415+M415+O415</f>
        <v>3304</v>
      </c>
    </row>
    <row r="416" spans="1:16" x14ac:dyDescent="0.25">
      <c r="A416" s="95">
        <v>356</v>
      </c>
      <c r="B416" s="101"/>
      <c r="C416" s="233" t="s">
        <v>508</v>
      </c>
      <c r="D416" s="96" t="s">
        <v>118</v>
      </c>
      <c r="E416" s="99">
        <v>590</v>
      </c>
      <c r="F416" s="234">
        <v>9</v>
      </c>
      <c r="G416" s="104">
        <f t="shared" si="19"/>
        <v>5310</v>
      </c>
      <c r="H416" s="104"/>
      <c r="I416" s="104"/>
      <c r="J416" s="104"/>
      <c r="K416" s="104"/>
      <c r="L416" s="104"/>
      <c r="M416" s="104"/>
      <c r="N416" s="104"/>
      <c r="O416" s="104"/>
      <c r="P416" s="218">
        <f t="shared" si="21"/>
        <v>5310</v>
      </c>
    </row>
    <row r="417" spans="1:16" x14ac:dyDescent="0.25">
      <c r="A417" s="95">
        <v>357</v>
      </c>
      <c r="B417" s="101"/>
      <c r="C417" s="233" t="s">
        <v>509</v>
      </c>
      <c r="D417" s="96" t="s">
        <v>118</v>
      </c>
      <c r="E417" s="99">
        <v>236</v>
      </c>
      <c r="F417" s="234">
        <v>8</v>
      </c>
      <c r="G417" s="104">
        <f t="shared" si="19"/>
        <v>1888</v>
      </c>
      <c r="H417" s="104"/>
      <c r="I417" s="104"/>
      <c r="J417" s="104"/>
      <c r="K417" s="104"/>
      <c r="L417" s="104"/>
      <c r="M417" s="104"/>
      <c r="N417" s="104"/>
      <c r="O417" s="104"/>
      <c r="P417" s="218">
        <f t="shared" si="21"/>
        <v>1888</v>
      </c>
    </row>
    <row r="418" spans="1:16" ht="30" x14ac:dyDescent="0.25">
      <c r="A418" s="95">
        <v>358</v>
      </c>
      <c r="B418" s="101"/>
      <c r="C418" s="233" t="s">
        <v>510</v>
      </c>
      <c r="D418" s="96" t="s">
        <v>118</v>
      </c>
      <c r="E418" s="99">
        <v>236</v>
      </c>
      <c r="F418" s="234">
        <v>9</v>
      </c>
      <c r="G418" s="104">
        <f t="shared" si="19"/>
        <v>2124</v>
      </c>
      <c r="H418" s="104"/>
      <c r="I418" s="104"/>
      <c r="J418" s="104"/>
      <c r="K418" s="104"/>
      <c r="L418" s="104"/>
      <c r="M418" s="104"/>
      <c r="N418" s="104"/>
      <c r="O418" s="104"/>
      <c r="P418" s="218">
        <f t="shared" si="21"/>
        <v>2124</v>
      </c>
    </row>
    <row r="419" spans="1:16" ht="30" x14ac:dyDescent="0.25">
      <c r="A419" s="95">
        <v>359</v>
      </c>
      <c r="B419" s="101"/>
      <c r="C419" s="233" t="s">
        <v>511</v>
      </c>
      <c r="D419" s="96" t="s">
        <v>118</v>
      </c>
      <c r="E419" s="99">
        <v>236</v>
      </c>
      <c r="F419" s="234">
        <v>9</v>
      </c>
      <c r="G419" s="104">
        <f t="shared" ref="G419:G421" si="22">E419*F419</f>
        <v>2124</v>
      </c>
      <c r="H419" s="104"/>
      <c r="I419" s="104"/>
      <c r="J419" s="104"/>
      <c r="K419" s="104"/>
      <c r="L419" s="104"/>
      <c r="M419" s="104"/>
      <c r="N419" s="104"/>
      <c r="O419" s="104"/>
      <c r="P419" s="218">
        <f t="shared" si="21"/>
        <v>2124</v>
      </c>
    </row>
    <row r="420" spans="1:16" ht="30" x14ac:dyDescent="0.25">
      <c r="A420" s="95">
        <v>360</v>
      </c>
      <c r="B420" s="101"/>
      <c r="C420" s="233" t="s">
        <v>512</v>
      </c>
      <c r="D420" s="96" t="s">
        <v>118</v>
      </c>
      <c r="E420" s="99">
        <v>236</v>
      </c>
      <c r="F420" s="234">
        <v>9</v>
      </c>
      <c r="G420" s="104">
        <f t="shared" si="22"/>
        <v>2124</v>
      </c>
      <c r="H420" s="104"/>
      <c r="I420" s="104"/>
      <c r="J420" s="104"/>
      <c r="K420" s="104"/>
      <c r="L420" s="104"/>
      <c r="M420" s="104"/>
      <c r="N420" s="104"/>
      <c r="O420" s="104"/>
      <c r="P420" s="218">
        <f t="shared" si="21"/>
        <v>2124</v>
      </c>
    </row>
    <row r="421" spans="1:16" ht="30" x14ac:dyDescent="0.25">
      <c r="A421" s="95">
        <v>361</v>
      </c>
      <c r="B421" s="101"/>
      <c r="C421" s="233" t="s">
        <v>513</v>
      </c>
      <c r="D421" s="96" t="s">
        <v>118</v>
      </c>
      <c r="E421" s="99">
        <v>236</v>
      </c>
      <c r="F421" s="234">
        <v>9</v>
      </c>
      <c r="G421" s="104">
        <f t="shared" si="22"/>
        <v>2124</v>
      </c>
      <c r="H421" s="104"/>
      <c r="I421" s="104"/>
      <c r="J421" s="104"/>
      <c r="K421" s="104"/>
      <c r="L421" s="104"/>
      <c r="M421" s="104"/>
      <c r="N421" s="104"/>
      <c r="O421" s="104"/>
      <c r="P421" s="218">
        <f t="shared" si="21"/>
        <v>2124</v>
      </c>
    </row>
    <row r="422" spans="1:16" x14ac:dyDescent="0.25">
      <c r="A422" s="95">
        <v>362</v>
      </c>
      <c r="B422" s="101"/>
      <c r="C422" s="233" t="s">
        <v>514</v>
      </c>
      <c r="D422" s="96" t="s">
        <v>118</v>
      </c>
      <c r="E422" s="99">
        <v>6490</v>
      </c>
      <c r="F422" s="234">
        <v>4</v>
      </c>
      <c r="G422" s="104">
        <f t="shared" ref="G422:G424" si="23">E422*F422</f>
        <v>25960</v>
      </c>
      <c r="H422" s="104"/>
      <c r="I422" s="104"/>
      <c r="J422" s="104"/>
      <c r="K422" s="104"/>
      <c r="L422" s="104"/>
      <c r="M422" s="104"/>
      <c r="N422" s="104"/>
      <c r="O422" s="104"/>
      <c r="P422" s="218">
        <f t="shared" ref="P422:P424" si="24">G422+I422+K422+M422+O422</f>
        <v>25960</v>
      </c>
    </row>
    <row r="423" spans="1:16" ht="30" x14ac:dyDescent="0.25">
      <c r="A423" s="95">
        <v>363</v>
      </c>
      <c r="B423" s="101"/>
      <c r="C423" s="233" t="s">
        <v>515</v>
      </c>
      <c r="D423" s="96" t="s">
        <v>516</v>
      </c>
      <c r="E423" s="99">
        <v>152000</v>
      </c>
      <c r="F423" s="223">
        <v>0.26</v>
      </c>
      <c r="G423" s="104">
        <f t="shared" si="23"/>
        <v>39520</v>
      </c>
      <c r="H423" s="104"/>
      <c r="I423" s="104"/>
      <c r="J423" s="104"/>
      <c r="K423" s="104"/>
      <c r="L423" s="104"/>
      <c r="M423" s="104"/>
      <c r="N423" s="104"/>
      <c r="O423" s="104"/>
      <c r="P423" s="218">
        <f t="shared" si="24"/>
        <v>39520</v>
      </c>
    </row>
    <row r="424" spans="1:16" ht="30" x14ac:dyDescent="0.25">
      <c r="A424" s="95">
        <v>364</v>
      </c>
      <c r="B424" s="101"/>
      <c r="C424" s="233" t="s">
        <v>520</v>
      </c>
      <c r="D424" s="96" t="s">
        <v>516</v>
      </c>
      <c r="E424" s="99">
        <v>317000</v>
      </c>
      <c r="F424" s="223">
        <v>0.2</v>
      </c>
      <c r="G424" s="104">
        <f t="shared" si="23"/>
        <v>63400</v>
      </c>
      <c r="H424" s="104"/>
      <c r="I424" s="104"/>
      <c r="J424" s="104"/>
      <c r="K424" s="104"/>
      <c r="L424" s="104"/>
      <c r="M424" s="104"/>
      <c r="N424" s="104"/>
      <c r="O424" s="104"/>
      <c r="P424" s="218">
        <f t="shared" si="24"/>
        <v>63400</v>
      </c>
    </row>
    <row r="425" spans="1:16" ht="30" x14ac:dyDescent="0.25">
      <c r="A425" s="95">
        <v>365</v>
      </c>
      <c r="B425" s="101"/>
      <c r="C425" s="233" t="s">
        <v>517</v>
      </c>
      <c r="D425" s="96" t="s">
        <v>118</v>
      </c>
      <c r="E425" s="99">
        <v>684400</v>
      </c>
      <c r="F425" s="223">
        <v>1</v>
      </c>
      <c r="G425" s="104">
        <f t="shared" si="19"/>
        <v>684400</v>
      </c>
      <c r="H425" s="104"/>
      <c r="I425" s="104"/>
      <c r="J425" s="104"/>
      <c r="K425" s="104"/>
      <c r="L425" s="104"/>
      <c r="M425" s="104"/>
      <c r="N425" s="104"/>
      <c r="O425" s="104"/>
      <c r="P425" s="218">
        <f t="shared" si="17"/>
        <v>684400</v>
      </c>
    </row>
    <row r="426" spans="1:16" x14ac:dyDescent="0.25">
      <c r="A426" s="95">
        <v>366</v>
      </c>
      <c r="B426" s="101"/>
      <c r="C426" s="233" t="s">
        <v>518</v>
      </c>
      <c r="D426" s="96" t="s">
        <v>118</v>
      </c>
      <c r="E426" s="99">
        <v>944</v>
      </c>
      <c r="F426" s="223">
        <v>7</v>
      </c>
      <c r="G426" s="104">
        <f t="shared" si="19"/>
        <v>6608</v>
      </c>
      <c r="H426" s="104"/>
      <c r="I426" s="104"/>
      <c r="J426" s="104"/>
      <c r="K426" s="104"/>
      <c r="L426" s="104"/>
      <c r="M426" s="104"/>
      <c r="N426" s="104"/>
      <c r="O426" s="104"/>
      <c r="P426" s="218">
        <f t="shared" ref="P426" si="25">G426+I426+K426+M426+O426</f>
        <v>6608</v>
      </c>
    </row>
    <row r="427" spans="1:16" ht="30" x14ac:dyDescent="0.25">
      <c r="A427" s="95">
        <v>368</v>
      </c>
      <c r="B427" s="101"/>
      <c r="C427" s="233" t="s">
        <v>519</v>
      </c>
      <c r="D427" s="96" t="s">
        <v>118</v>
      </c>
      <c r="E427" s="99">
        <v>50000</v>
      </c>
      <c r="F427" s="223">
        <v>1</v>
      </c>
      <c r="G427" s="104">
        <f t="shared" ref="G427" si="26">E427*F427</f>
        <v>50000</v>
      </c>
      <c r="H427" s="104"/>
      <c r="I427" s="104"/>
      <c r="J427" s="104"/>
      <c r="K427" s="104"/>
      <c r="L427" s="104"/>
      <c r="M427" s="104"/>
      <c r="N427" s="104"/>
      <c r="O427" s="104"/>
      <c r="P427" s="218">
        <f t="shared" ref="P427:P434" si="27">G427+I427+K427+M427+O427</f>
        <v>50000</v>
      </c>
    </row>
    <row r="428" spans="1:16" ht="45" x14ac:dyDescent="0.25">
      <c r="A428" s="95">
        <v>369</v>
      </c>
      <c r="B428" s="101"/>
      <c r="C428" s="233" t="s">
        <v>538</v>
      </c>
      <c r="D428" s="96" t="s">
        <v>118</v>
      </c>
      <c r="E428" s="99">
        <v>5000</v>
      </c>
      <c r="F428" s="223"/>
      <c r="G428" s="104"/>
      <c r="H428" s="104">
        <v>1</v>
      </c>
      <c r="I428" s="104">
        <f>H428*E428</f>
        <v>5000</v>
      </c>
      <c r="J428" s="104"/>
      <c r="K428" s="104"/>
      <c r="L428" s="104"/>
      <c r="M428" s="104"/>
      <c r="N428" s="104"/>
      <c r="O428" s="104"/>
      <c r="P428" s="218">
        <f t="shared" si="27"/>
        <v>5000</v>
      </c>
    </row>
    <row r="429" spans="1:16" ht="45" x14ac:dyDescent="0.25">
      <c r="A429" s="95">
        <v>370</v>
      </c>
      <c r="B429" s="101"/>
      <c r="C429" s="233" t="s">
        <v>526</v>
      </c>
      <c r="D429" s="96" t="s">
        <v>118</v>
      </c>
      <c r="E429" s="99">
        <v>50000</v>
      </c>
      <c r="F429" s="223"/>
      <c r="G429" s="104"/>
      <c r="H429" s="104">
        <v>1</v>
      </c>
      <c r="I429" s="104">
        <f>H429*E429</f>
        <v>50000</v>
      </c>
      <c r="J429" s="104"/>
      <c r="K429" s="104"/>
      <c r="L429" s="104"/>
      <c r="M429" s="104"/>
      <c r="N429" s="104"/>
      <c r="O429" s="104"/>
      <c r="P429" s="218">
        <f t="shared" si="27"/>
        <v>50000</v>
      </c>
    </row>
    <row r="430" spans="1:16" ht="45" x14ac:dyDescent="0.25">
      <c r="A430" s="95">
        <v>371</v>
      </c>
      <c r="B430" s="101"/>
      <c r="C430" s="233" t="s">
        <v>527</v>
      </c>
      <c r="D430" s="96" t="s">
        <v>118</v>
      </c>
      <c r="E430" s="99">
        <v>5000</v>
      </c>
      <c r="F430" s="223"/>
      <c r="G430" s="104"/>
      <c r="H430" s="104">
        <v>1</v>
      </c>
      <c r="I430" s="104">
        <f>H430*E430</f>
        <v>5000</v>
      </c>
      <c r="J430" s="104"/>
      <c r="K430" s="104"/>
      <c r="L430" s="104"/>
      <c r="M430" s="104"/>
      <c r="N430" s="104"/>
      <c r="O430" s="104"/>
      <c r="P430" s="218">
        <f t="shared" si="27"/>
        <v>5000</v>
      </c>
    </row>
    <row r="431" spans="1:16" ht="30" x14ac:dyDescent="0.25">
      <c r="A431" s="95">
        <v>372</v>
      </c>
      <c r="B431" s="101"/>
      <c r="C431" s="233" t="s">
        <v>528</v>
      </c>
      <c r="D431" s="96" t="s">
        <v>118</v>
      </c>
      <c r="E431" s="99">
        <v>1758.2</v>
      </c>
      <c r="F431" s="234">
        <v>1</v>
      </c>
      <c r="G431" s="104">
        <f t="shared" ref="G431:G435" si="28">E431*F431</f>
        <v>1758.2</v>
      </c>
      <c r="H431" s="104"/>
      <c r="I431" s="104"/>
      <c r="J431" s="104"/>
      <c r="K431" s="104"/>
      <c r="L431" s="104"/>
      <c r="M431" s="104"/>
      <c r="N431" s="104"/>
      <c r="O431" s="104"/>
      <c r="P431" s="218">
        <f t="shared" si="27"/>
        <v>1758.2</v>
      </c>
    </row>
    <row r="432" spans="1:16" ht="39" customHeight="1" x14ac:dyDescent="0.25">
      <c r="A432" s="95">
        <v>373</v>
      </c>
      <c r="B432" s="101"/>
      <c r="C432" s="233" t="s">
        <v>529</v>
      </c>
      <c r="D432" s="96" t="s">
        <v>118</v>
      </c>
      <c r="E432" s="99">
        <v>1758.2</v>
      </c>
      <c r="F432" s="234">
        <v>2</v>
      </c>
      <c r="G432" s="104">
        <f t="shared" si="28"/>
        <v>3516.4</v>
      </c>
      <c r="H432" s="104"/>
      <c r="I432" s="104"/>
      <c r="J432" s="104"/>
      <c r="K432" s="104"/>
      <c r="L432" s="104"/>
      <c r="M432" s="104"/>
      <c r="N432" s="104"/>
      <c r="O432" s="104"/>
      <c r="P432" s="218">
        <f t="shared" si="27"/>
        <v>3516.4</v>
      </c>
    </row>
    <row r="433" spans="1:16" x14ac:dyDescent="0.25">
      <c r="A433" s="95">
        <v>374</v>
      </c>
      <c r="B433" s="101"/>
      <c r="C433" s="233" t="s">
        <v>531</v>
      </c>
      <c r="D433" s="96" t="s">
        <v>118</v>
      </c>
      <c r="E433" s="99">
        <v>1097.4000000000001</v>
      </c>
      <c r="F433" s="223">
        <v>5</v>
      </c>
      <c r="G433" s="104">
        <f t="shared" si="28"/>
        <v>5487</v>
      </c>
      <c r="H433" s="104"/>
      <c r="I433" s="104"/>
      <c r="J433" s="104"/>
      <c r="K433" s="104"/>
      <c r="L433" s="104"/>
      <c r="M433" s="104"/>
      <c r="N433" s="104"/>
      <c r="O433" s="104"/>
      <c r="P433" s="218">
        <f t="shared" si="27"/>
        <v>5487</v>
      </c>
    </row>
    <row r="434" spans="1:16" x14ac:dyDescent="0.25">
      <c r="A434" s="95">
        <v>375</v>
      </c>
      <c r="B434" s="101"/>
      <c r="C434" s="233" t="s">
        <v>532</v>
      </c>
      <c r="D434" s="96" t="s">
        <v>525</v>
      </c>
      <c r="E434" s="99">
        <v>649</v>
      </c>
      <c r="F434" s="223">
        <v>4</v>
      </c>
      <c r="G434" s="104">
        <f t="shared" ref="G434" si="29">E434*F434</f>
        <v>2596</v>
      </c>
      <c r="H434" s="104"/>
      <c r="I434" s="104"/>
      <c r="J434" s="104"/>
      <c r="K434" s="104"/>
      <c r="L434" s="104"/>
      <c r="M434" s="104"/>
      <c r="N434" s="104"/>
      <c r="O434" s="104"/>
      <c r="P434" s="218">
        <f t="shared" si="27"/>
        <v>2596</v>
      </c>
    </row>
    <row r="435" spans="1:16" x14ac:dyDescent="0.25">
      <c r="A435" s="95">
        <v>376</v>
      </c>
      <c r="B435" s="101"/>
      <c r="C435" s="233" t="s">
        <v>533</v>
      </c>
      <c r="D435" s="96" t="s">
        <v>525</v>
      </c>
      <c r="E435" s="99">
        <v>6549</v>
      </c>
      <c r="F435" s="223">
        <v>9</v>
      </c>
      <c r="G435" s="104">
        <f t="shared" si="28"/>
        <v>58941</v>
      </c>
      <c r="H435" s="104"/>
      <c r="I435" s="104"/>
      <c r="J435" s="104"/>
      <c r="K435" s="104"/>
      <c r="L435" s="104"/>
      <c r="M435" s="104"/>
      <c r="N435" s="104"/>
      <c r="O435" s="104"/>
      <c r="P435" s="218">
        <f t="shared" ref="P435" si="30">G435+I435+K435+M435+O435</f>
        <v>58941</v>
      </c>
    </row>
    <row r="436" spans="1:16" ht="45" x14ac:dyDescent="0.25">
      <c r="A436" s="95">
        <v>377</v>
      </c>
      <c r="B436" s="101"/>
      <c r="C436" s="233" t="s">
        <v>534</v>
      </c>
      <c r="D436" s="96" t="s">
        <v>118</v>
      </c>
      <c r="E436" s="99">
        <v>5000</v>
      </c>
      <c r="F436" s="223">
        <v>3</v>
      </c>
      <c r="G436" s="104">
        <f t="shared" ref="G436" si="31">E436*F436</f>
        <v>15000</v>
      </c>
      <c r="H436" s="104"/>
      <c r="I436" s="104"/>
      <c r="J436" s="104"/>
      <c r="K436" s="104"/>
      <c r="L436" s="104"/>
      <c r="M436" s="104"/>
      <c r="N436" s="104"/>
      <c r="O436" s="104"/>
      <c r="P436" s="218">
        <f t="shared" ref="P436:P437" si="32">G436+I436+K436+M436+O436</f>
        <v>15000</v>
      </c>
    </row>
    <row r="437" spans="1:16" ht="30" x14ac:dyDescent="0.25">
      <c r="A437" s="95">
        <v>378</v>
      </c>
      <c r="B437" s="101"/>
      <c r="C437" s="233" t="s">
        <v>530</v>
      </c>
      <c r="D437" s="96" t="s">
        <v>118</v>
      </c>
      <c r="E437" s="99">
        <v>4000</v>
      </c>
      <c r="F437" s="223"/>
      <c r="G437" s="104"/>
      <c r="H437" s="104">
        <v>1</v>
      </c>
      <c r="I437" s="104">
        <f>H437*E437</f>
        <v>4000</v>
      </c>
      <c r="J437" s="104"/>
      <c r="K437" s="104"/>
      <c r="L437" s="104"/>
      <c r="M437" s="104"/>
      <c r="N437" s="104"/>
      <c r="O437" s="104"/>
      <c r="P437" s="218">
        <f t="shared" si="32"/>
        <v>4000</v>
      </c>
    </row>
    <row r="438" spans="1:16" ht="45" x14ac:dyDescent="0.25">
      <c r="A438" s="95">
        <v>379</v>
      </c>
      <c r="B438" s="101"/>
      <c r="C438" s="233" t="s">
        <v>539</v>
      </c>
      <c r="D438" s="96" t="s">
        <v>118</v>
      </c>
      <c r="E438" s="99">
        <v>50000</v>
      </c>
      <c r="F438" s="223">
        <v>1</v>
      </c>
      <c r="G438" s="104">
        <f t="shared" ref="G438" si="33">E438*F438</f>
        <v>50000</v>
      </c>
      <c r="H438" s="104"/>
      <c r="I438" s="104"/>
      <c r="J438" s="104"/>
      <c r="K438" s="104"/>
      <c r="L438" s="104"/>
      <c r="M438" s="104"/>
      <c r="N438" s="104"/>
      <c r="O438" s="104"/>
      <c r="P438" s="218">
        <f t="shared" ref="P438" si="34">G438+I438+K438+M438+O438</f>
        <v>50000</v>
      </c>
    </row>
    <row r="439" spans="1:16" ht="30" x14ac:dyDescent="0.25">
      <c r="A439" s="95">
        <v>380</v>
      </c>
      <c r="B439" s="101"/>
      <c r="C439" s="233" t="s">
        <v>540</v>
      </c>
      <c r="D439" s="96" t="s">
        <v>118</v>
      </c>
      <c r="E439" s="99">
        <v>50000</v>
      </c>
      <c r="F439" s="223"/>
      <c r="G439" s="104"/>
      <c r="H439" s="104">
        <v>2</v>
      </c>
      <c r="I439" s="104">
        <f>E439*H439</f>
        <v>100000</v>
      </c>
      <c r="J439" s="104"/>
      <c r="K439" s="104"/>
      <c r="L439" s="104"/>
      <c r="M439" s="104"/>
      <c r="N439" s="104"/>
      <c r="O439" s="104"/>
      <c r="P439" s="218">
        <f>G439+I439+K439+M439+O439</f>
        <v>100000</v>
      </c>
    </row>
    <row r="440" spans="1:16" ht="45" x14ac:dyDescent="0.25">
      <c r="A440" s="95">
        <v>381</v>
      </c>
      <c r="B440" s="101"/>
      <c r="C440" s="233" t="s">
        <v>541</v>
      </c>
      <c r="D440" s="96" t="s">
        <v>118</v>
      </c>
      <c r="E440" s="99">
        <v>500000</v>
      </c>
      <c r="F440" s="223">
        <v>1</v>
      </c>
      <c r="G440" s="104">
        <f t="shared" ref="G440" si="35">E440*F440</f>
        <v>500000</v>
      </c>
      <c r="H440" s="104"/>
      <c r="I440" s="104"/>
      <c r="J440" s="104"/>
      <c r="K440" s="104"/>
      <c r="L440" s="104"/>
      <c r="M440" s="104"/>
      <c r="N440" s="104"/>
      <c r="O440" s="104"/>
      <c r="P440" s="218">
        <f>G440+I440+K440+M440+O440</f>
        <v>500000</v>
      </c>
    </row>
    <row r="441" spans="1:16" ht="39" customHeight="1" x14ac:dyDescent="0.25">
      <c r="A441" s="95">
        <v>382</v>
      </c>
      <c r="B441" s="101"/>
      <c r="C441" s="233" t="s">
        <v>543</v>
      </c>
      <c r="D441" s="96" t="s">
        <v>118</v>
      </c>
      <c r="E441" s="99">
        <v>5000</v>
      </c>
      <c r="F441" s="223"/>
      <c r="G441" s="104"/>
      <c r="H441" s="104">
        <v>2</v>
      </c>
      <c r="I441" s="104">
        <f>H441*E441</f>
        <v>10000</v>
      </c>
      <c r="J441" s="104"/>
      <c r="K441" s="104"/>
      <c r="L441" s="104"/>
      <c r="M441" s="104"/>
      <c r="N441" s="104"/>
      <c r="O441" s="104"/>
      <c r="P441" s="218">
        <f t="shared" ref="P441" si="36">G441+I441+K441+M441+O441</f>
        <v>10000</v>
      </c>
    </row>
    <row r="442" spans="1:16" ht="30" x14ac:dyDescent="0.25">
      <c r="A442" s="95">
        <v>383</v>
      </c>
      <c r="B442" s="101"/>
      <c r="C442" s="233" t="s">
        <v>545</v>
      </c>
      <c r="D442" s="96" t="s">
        <v>118</v>
      </c>
      <c r="E442" s="99">
        <v>5000</v>
      </c>
      <c r="F442" s="223"/>
      <c r="G442" s="104"/>
      <c r="H442" s="104">
        <v>1</v>
      </c>
      <c r="I442" s="104">
        <f>H442*E442</f>
        <v>5000</v>
      </c>
      <c r="J442" s="104"/>
      <c r="K442" s="104"/>
      <c r="L442" s="104"/>
      <c r="M442" s="104"/>
      <c r="N442" s="104"/>
      <c r="O442" s="104"/>
      <c r="P442" s="218">
        <f t="shared" ref="P442" si="37">G442+I442+K442+M442+O442</f>
        <v>5000</v>
      </c>
    </row>
    <row r="443" spans="1:16" ht="45" x14ac:dyDescent="0.25">
      <c r="A443" s="95">
        <v>381</v>
      </c>
      <c r="B443" s="101"/>
      <c r="C443" s="233" t="s">
        <v>546</v>
      </c>
      <c r="D443" s="96" t="s">
        <v>14</v>
      </c>
      <c r="E443" s="99">
        <v>11800</v>
      </c>
      <c r="F443" s="223">
        <v>5.5</v>
      </c>
      <c r="G443" s="104">
        <f t="shared" ref="G443" si="38">E443*F443</f>
        <v>64900</v>
      </c>
      <c r="H443" s="104"/>
      <c r="I443" s="104"/>
      <c r="J443" s="104"/>
      <c r="K443" s="104"/>
      <c r="L443" s="104"/>
      <c r="M443" s="104"/>
      <c r="N443" s="104"/>
      <c r="O443" s="104"/>
      <c r="P443" s="218">
        <f>G443+I443+K443+M443+O443</f>
        <v>64900</v>
      </c>
    </row>
    <row r="444" spans="1:16" ht="30" x14ac:dyDescent="0.25">
      <c r="A444" s="95">
        <v>381</v>
      </c>
      <c r="B444" s="101"/>
      <c r="C444" s="233" t="s">
        <v>547</v>
      </c>
      <c r="D444" s="96" t="s">
        <v>32</v>
      </c>
      <c r="E444" s="99">
        <v>47200</v>
      </c>
      <c r="F444" s="223">
        <v>1</v>
      </c>
      <c r="G444" s="104">
        <f t="shared" ref="G444" si="39">E444*F444</f>
        <v>47200</v>
      </c>
      <c r="H444" s="104"/>
      <c r="I444" s="104"/>
      <c r="J444" s="104"/>
      <c r="K444" s="104"/>
      <c r="L444" s="104"/>
      <c r="M444" s="104"/>
      <c r="N444" s="104"/>
      <c r="O444" s="104"/>
      <c r="P444" s="218">
        <f>G444+I444+K444+M444+O444</f>
        <v>47200</v>
      </c>
    </row>
    <row r="445" spans="1:16" ht="15" customHeight="1" x14ac:dyDescent="0.25">
      <c r="A445" s="484" t="s">
        <v>459</v>
      </c>
      <c r="B445" s="484"/>
      <c r="C445" s="484"/>
      <c r="D445" s="484"/>
      <c r="E445" s="104"/>
      <c r="F445" s="104"/>
      <c r="G445" s="218">
        <f>SUM(G10:G444)</f>
        <v>21705736.783379994</v>
      </c>
      <c r="H445" s="104"/>
      <c r="I445" s="218">
        <f>SUM(I10:I444)</f>
        <v>284932</v>
      </c>
      <c r="J445" s="104"/>
      <c r="K445" s="218">
        <f>SUM(K10:K444)</f>
        <v>0</v>
      </c>
      <c r="L445" s="104"/>
      <c r="M445" s="218">
        <f>SUM(M10:M444)</f>
        <v>0</v>
      </c>
      <c r="N445" s="104"/>
      <c r="O445" s="218">
        <f>SUM(O10:O444)</f>
        <v>4325</v>
      </c>
      <c r="P445" s="235">
        <f t="shared" si="14"/>
        <v>21994993.783379994</v>
      </c>
    </row>
    <row r="446" spans="1:16" x14ac:dyDescent="0.25">
      <c r="A446" s="485" t="s">
        <v>458</v>
      </c>
      <c r="B446" s="485"/>
      <c r="C446" s="485"/>
      <c r="D446" s="485"/>
      <c r="E446" s="490">
        <f>G445+I445+K445+M445+O445</f>
        <v>21994993.783379994</v>
      </c>
      <c r="F446" s="491"/>
      <c r="G446" s="491"/>
      <c r="H446" s="491"/>
      <c r="I446" s="491"/>
      <c r="J446" s="491"/>
      <c r="K446" s="491"/>
      <c r="L446" s="491"/>
      <c r="M446" s="491"/>
      <c r="N446" s="491"/>
      <c r="O446" s="491"/>
      <c r="P446" s="492"/>
    </row>
    <row r="447" spans="1:16" x14ac:dyDescent="0.25">
      <c r="A447" s="106">
        <v>384</v>
      </c>
      <c r="B447" s="101" t="s">
        <v>432</v>
      </c>
      <c r="C447" s="98" t="s">
        <v>433</v>
      </c>
      <c r="D447" s="106" t="s">
        <v>32</v>
      </c>
      <c r="E447" s="104"/>
      <c r="F447" s="105">
        <v>5</v>
      </c>
      <c r="G447" s="104"/>
      <c r="H447" s="104"/>
      <c r="I447" s="104"/>
      <c r="J447" s="104"/>
      <c r="K447" s="104"/>
      <c r="L447" s="104"/>
      <c r="M447" s="104"/>
      <c r="N447" s="104"/>
      <c r="O447" s="104"/>
      <c r="P447" s="218">
        <f t="shared" si="14"/>
        <v>0</v>
      </c>
    </row>
    <row r="448" spans="1:16" ht="30" x14ac:dyDescent="0.25">
      <c r="A448" s="236">
        <v>385</v>
      </c>
      <c r="B448" s="101" t="s">
        <v>434</v>
      </c>
      <c r="C448" s="98" t="s">
        <v>435</v>
      </c>
      <c r="D448" s="236" t="s">
        <v>32</v>
      </c>
      <c r="E448" s="104"/>
      <c r="F448" s="237">
        <v>11</v>
      </c>
      <c r="G448" s="104"/>
      <c r="H448" s="104"/>
      <c r="I448" s="104"/>
      <c r="J448" s="104"/>
      <c r="K448" s="104"/>
      <c r="L448" s="104"/>
      <c r="M448" s="104"/>
      <c r="N448" s="104"/>
      <c r="O448" s="104"/>
      <c r="P448" s="218">
        <f t="shared" si="14"/>
        <v>0</v>
      </c>
    </row>
    <row r="449" spans="1:16" ht="60" x14ac:dyDescent="0.25">
      <c r="A449" s="106">
        <v>386</v>
      </c>
      <c r="B449" s="101" t="s">
        <v>46</v>
      </c>
      <c r="C449" s="98" t="s">
        <v>436</v>
      </c>
      <c r="D449" s="236" t="s">
        <v>32</v>
      </c>
      <c r="E449" s="104"/>
      <c r="F449" s="237">
        <v>6</v>
      </c>
      <c r="G449" s="104"/>
      <c r="H449" s="104"/>
      <c r="I449" s="104"/>
      <c r="J449" s="104"/>
      <c r="K449" s="104"/>
      <c r="L449" s="104"/>
      <c r="M449" s="104"/>
      <c r="N449" s="104"/>
      <c r="O449" s="104"/>
      <c r="P449" s="218">
        <f t="shared" si="14"/>
        <v>0</v>
      </c>
    </row>
    <row r="450" spans="1:16" ht="60" x14ac:dyDescent="0.25">
      <c r="A450" s="236">
        <v>387</v>
      </c>
      <c r="B450" s="101" t="s">
        <v>437</v>
      </c>
      <c r="C450" s="98" t="s">
        <v>438</v>
      </c>
      <c r="D450" s="236" t="s">
        <v>32</v>
      </c>
      <c r="E450" s="104"/>
      <c r="F450" s="237">
        <v>23</v>
      </c>
      <c r="G450" s="104"/>
      <c r="H450" s="104"/>
      <c r="I450" s="104"/>
      <c r="J450" s="104"/>
      <c r="K450" s="104"/>
      <c r="L450" s="104"/>
      <c r="M450" s="104"/>
      <c r="N450" s="104"/>
      <c r="O450" s="104"/>
      <c r="P450" s="218">
        <f t="shared" si="14"/>
        <v>0</v>
      </c>
    </row>
    <row r="451" spans="1:16" ht="60" x14ac:dyDescent="0.25">
      <c r="A451" s="106">
        <v>388</v>
      </c>
      <c r="B451" s="101" t="s">
        <v>46</v>
      </c>
      <c r="C451" s="98" t="s">
        <v>439</v>
      </c>
      <c r="D451" s="236" t="s">
        <v>32</v>
      </c>
      <c r="E451" s="104"/>
      <c r="F451" s="237">
        <v>6</v>
      </c>
      <c r="G451" s="104"/>
      <c r="H451" s="104"/>
      <c r="I451" s="104"/>
      <c r="J451" s="104"/>
      <c r="K451" s="104"/>
      <c r="L451" s="104"/>
      <c r="M451" s="104"/>
      <c r="N451" s="104"/>
      <c r="O451" s="104"/>
      <c r="P451" s="218">
        <f t="shared" si="14"/>
        <v>0</v>
      </c>
    </row>
    <row r="452" spans="1:16" ht="60" x14ac:dyDescent="0.25">
      <c r="A452" s="236">
        <v>389</v>
      </c>
      <c r="B452" s="101" t="s">
        <v>46</v>
      </c>
      <c r="C452" s="98" t="s">
        <v>440</v>
      </c>
      <c r="D452" s="236" t="s">
        <v>32</v>
      </c>
      <c r="E452" s="238" t="s">
        <v>441</v>
      </c>
      <c r="F452" s="237">
        <v>4</v>
      </c>
      <c r="G452" s="104"/>
      <c r="H452" s="104"/>
      <c r="I452" s="104"/>
      <c r="J452" s="104"/>
      <c r="K452" s="104"/>
      <c r="L452" s="104"/>
      <c r="M452" s="104"/>
      <c r="N452" s="104"/>
      <c r="O452" s="104"/>
      <c r="P452" s="218">
        <f t="shared" si="14"/>
        <v>0</v>
      </c>
    </row>
    <row r="453" spans="1:16" ht="45" x14ac:dyDescent="0.25">
      <c r="A453" s="106">
        <v>390</v>
      </c>
      <c r="B453" s="101" t="s">
        <v>46</v>
      </c>
      <c r="C453" s="98" t="s">
        <v>442</v>
      </c>
      <c r="D453" s="236" t="s">
        <v>32</v>
      </c>
      <c r="E453" s="104"/>
      <c r="F453" s="237">
        <v>7</v>
      </c>
      <c r="G453" s="104"/>
      <c r="H453" s="104"/>
      <c r="I453" s="104"/>
      <c r="J453" s="104"/>
      <c r="K453" s="104"/>
      <c r="L453" s="104"/>
      <c r="M453" s="104"/>
      <c r="N453" s="104"/>
      <c r="O453" s="104"/>
      <c r="P453" s="218">
        <f t="shared" si="14"/>
        <v>0</v>
      </c>
    </row>
    <row r="454" spans="1:16" ht="79.5" customHeight="1" x14ac:dyDescent="0.25">
      <c r="A454" s="236">
        <v>391</v>
      </c>
      <c r="B454" s="101" t="s">
        <v>46</v>
      </c>
      <c r="C454" s="98" t="s">
        <v>443</v>
      </c>
      <c r="D454" s="236" t="s">
        <v>32</v>
      </c>
      <c r="E454" s="104"/>
      <c r="F454" s="237">
        <v>54</v>
      </c>
      <c r="G454" s="104"/>
      <c r="H454" s="104"/>
      <c r="I454" s="104"/>
      <c r="J454" s="104"/>
      <c r="K454" s="104"/>
      <c r="L454" s="104"/>
      <c r="M454" s="104"/>
      <c r="N454" s="104"/>
      <c r="O454" s="104"/>
      <c r="P454" s="218">
        <f t="shared" ref="P454:P483" si="40">G454+I454+K454+M454+O454</f>
        <v>0</v>
      </c>
    </row>
    <row r="455" spans="1:16" ht="45" x14ac:dyDescent="0.25">
      <c r="A455" s="106">
        <v>392</v>
      </c>
      <c r="B455" s="101" t="s">
        <v>384</v>
      </c>
      <c r="C455" s="98" t="s">
        <v>444</v>
      </c>
      <c r="D455" s="236" t="s">
        <v>14</v>
      </c>
      <c r="E455" s="104"/>
      <c r="F455" s="237">
        <v>224.1</v>
      </c>
      <c r="G455" s="104"/>
      <c r="H455" s="104"/>
      <c r="I455" s="104"/>
      <c r="J455" s="104"/>
      <c r="K455" s="104"/>
      <c r="L455" s="104"/>
      <c r="M455" s="104"/>
      <c r="N455" s="104"/>
      <c r="O455" s="104"/>
      <c r="P455" s="218">
        <f t="shared" si="40"/>
        <v>0</v>
      </c>
    </row>
    <row r="456" spans="1:16" x14ac:dyDescent="0.25">
      <c r="A456" s="236">
        <v>393</v>
      </c>
      <c r="B456" s="101" t="s">
        <v>46</v>
      </c>
      <c r="C456" s="98" t="s">
        <v>445</v>
      </c>
      <c r="D456" s="236" t="s">
        <v>14</v>
      </c>
      <c r="E456" s="104"/>
      <c r="F456" s="237">
        <v>32</v>
      </c>
      <c r="G456" s="104"/>
      <c r="H456" s="104"/>
      <c r="I456" s="104"/>
      <c r="J456" s="104"/>
      <c r="K456" s="104"/>
      <c r="L456" s="104"/>
      <c r="M456" s="104"/>
      <c r="N456" s="104"/>
      <c r="O456" s="104"/>
      <c r="P456" s="218">
        <f t="shared" si="40"/>
        <v>0</v>
      </c>
    </row>
    <row r="457" spans="1:16" ht="15.75" customHeight="1" x14ac:dyDescent="0.25">
      <c r="A457" s="217" t="s">
        <v>462</v>
      </c>
      <c r="B457" s="487" t="s">
        <v>455</v>
      </c>
      <c r="C457" s="488"/>
      <c r="D457" s="489"/>
      <c r="E457" s="216"/>
      <c r="F457" s="216"/>
      <c r="G457" s="216"/>
      <c r="H457" s="216"/>
      <c r="I457" s="216"/>
      <c r="J457" s="216"/>
      <c r="K457" s="216"/>
      <c r="L457" s="216"/>
      <c r="M457" s="216"/>
      <c r="N457" s="216"/>
      <c r="O457" s="216"/>
      <c r="P457" s="218">
        <f t="shared" si="40"/>
        <v>0</v>
      </c>
    </row>
    <row r="458" spans="1:16" ht="15.75" customHeight="1" x14ac:dyDescent="0.25">
      <c r="A458" s="101">
        <v>1</v>
      </c>
      <c r="B458" s="101"/>
      <c r="C458" s="97" t="s">
        <v>492</v>
      </c>
      <c r="D458" s="101" t="s">
        <v>17</v>
      </c>
      <c r="E458" s="101">
        <v>885</v>
      </c>
      <c r="F458" s="101">
        <v>39</v>
      </c>
      <c r="G458" s="101">
        <f>E458*F458</f>
        <v>34515</v>
      </c>
      <c r="H458" s="101"/>
      <c r="I458" s="101"/>
      <c r="J458" s="101"/>
      <c r="K458" s="101"/>
      <c r="L458" s="101"/>
      <c r="M458" s="101"/>
      <c r="N458" s="101"/>
      <c r="O458" s="101"/>
      <c r="P458" s="218">
        <f t="shared" si="40"/>
        <v>34515</v>
      </c>
    </row>
    <row r="459" spans="1:16" x14ac:dyDescent="0.25">
      <c r="A459" s="101">
        <v>2</v>
      </c>
      <c r="B459" s="101"/>
      <c r="C459" s="97" t="s">
        <v>493</v>
      </c>
      <c r="D459" s="101" t="s">
        <v>14</v>
      </c>
      <c r="E459" s="101">
        <v>1180</v>
      </c>
      <c r="F459" s="101">
        <v>50</v>
      </c>
      <c r="G459" s="101">
        <f>E459*F459</f>
        <v>59000</v>
      </c>
      <c r="H459" s="101"/>
      <c r="I459" s="101"/>
      <c r="J459" s="101"/>
      <c r="K459" s="101"/>
      <c r="L459" s="101"/>
      <c r="M459" s="101"/>
      <c r="N459" s="101"/>
      <c r="O459" s="101"/>
      <c r="P459" s="218">
        <f t="shared" ref="P459" si="41">G459+I459+K459+M459+O459</f>
        <v>59000</v>
      </c>
    </row>
    <row r="460" spans="1:16" ht="15" customHeight="1" x14ac:dyDescent="0.25">
      <c r="A460" s="484" t="s">
        <v>459</v>
      </c>
      <c r="B460" s="484"/>
      <c r="C460" s="484"/>
      <c r="D460" s="484"/>
      <c r="E460" s="101"/>
      <c r="F460" s="101"/>
      <c r="G460" s="218">
        <f>SUM(G458:G459)</f>
        <v>93515</v>
      </c>
      <c r="H460" s="101"/>
      <c r="I460" s="218">
        <f>SUM(I458:I459)</f>
        <v>0</v>
      </c>
      <c r="J460" s="101"/>
      <c r="K460" s="218">
        <f>SUM(K458:K459)</f>
        <v>0</v>
      </c>
      <c r="L460" s="101"/>
      <c r="M460" s="218">
        <f>SUM(M458:M459)</f>
        <v>0</v>
      </c>
      <c r="N460" s="101"/>
      <c r="O460" s="218">
        <f>SUM(O458:O459)</f>
        <v>0</v>
      </c>
      <c r="P460" s="235">
        <f>G460+I460+K460+M460+O460</f>
        <v>93515</v>
      </c>
    </row>
    <row r="461" spans="1:16" x14ac:dyDescent="0.25">
      <c r="A461" s="485" t="s">
        <v>456</v>
      </c>
      <c r="B461" s="485"/>
      <c r="C461" s="485"/>
      <c r="D461" s="485"/>
      <c r="E461" s="490">
        <f>G460+I460+K460+M460+O460</f>
        <v>93515</v>
      </c>
      <c r="F461" s="491"/>
      <c r="G461" s="491"/>
      <c r="H461" s="491"/>
      <c r="I461" s="491"/>
      <c r="J461" s="491"/>
      <c r="K461" s="491"/>
      <c r="L461" s="491"/>
      <c r="M461" s="491"/>
      <c r="N461" s="491"/>
      <c r="O461" s="491"/>
      <c r="P461" s="492"/>
    </row>
    <row r="462" spans="1:16" ht="15.75" customHeight="1" x14ac:dyDescent="0.25">
      <c r="A462" s="217" t="s">
        <v>463</v>
      </c>
      <c r="B462" s="487" t="s">
        <v>542</v>
      </c>
      <c r="C462" s="488"/>
      <c r="D462" s="489"/>
      <c r="E462" s="101"/>
      <c r="F462" s="101"/>
      <c r="G462" s="101"/>
      <c r="H462" s="101"/>
      <c r="I462" s="101"/>
      <c r="J462" s="101"/>
      <c r="K462" s="101"/>
      <c r="L462" s="101"/>
      <c r="M462" s="101"/>
      <c r="N462" s="101"/>
      <c r="O462" s="101"/>
      <c r="P462" s="218">
        <f t="shared" si="40"/>
        <v>0</v>
      </c>
    </row>
    <row r="463" spans="1:16" ht="30" x14ac:dyDescent="0.25">
      <c r="A463" s="239">
        <v>1</v>
      </c>
      <c r="B463" s="239" t="s">
        <v>482</v>
      </c>
      <c r="C463" s="240" t="s">
        <v>450</v>
      </c>
      <c r="D463" s="239" t="s">
        <v>32</v>
      </c>
      <c r="E463" s="241">
        <v>885</v>
      </c>
      <c r="F463" s="239">
        <v>30</v>
      </c>
      <c r="G463" s="241">
        <f>E463*F463</f>
        <v>26550</v>
      </c>
      <c r="H463" s="101"/>
      <c r="I463" s="101"/>
      <c r="J463" s="101"/>
      <c r="K463" s="101"/>
      <c r="L463" s="101"/>
      <c r="M463" s="101"/>
      <c r="N463" s="101"/>
      <c r="O463" s="101"/>
      <c r="P463" s="218">
        <f t="shared" si="40"/>
        <v>26550</v>
      </c>
    </row>
    <row r="464" spans="1:16" ht="36" customHeight="1" x14ac:dyDescent="0.25">
      <c r="A464" s="242">
        <v>2</v>
      </c>
      <c r="B464" s="239" t="s">
        <v>480</v>
      </c>
      <c r="C464" s="240" t="s">
        <v>451</v>
      </c>
      <c r="D464" s="239" t="s">
        <v>32</v>
      </c>
      <c r="E464" s="241">
        <v>1416</v>
      </c>
      <c r="F464" s="239">
        <v>20</v>
      </c>
      <c r="G464" s="241">
        <f t="shared" ref="G464:G470" si="42">E464*F464</f>
        <v>28320</v>
      </c>
      <c r="H464" s="101"/>
      <c r="I464" s="101"/>
      <c r="J464" s="101"/>
      <c r="K464" s="101"/>
      <c r="L464" s="3"/>
      <c r="M464" s="3"/>
      <c r="N464" s="3"/>
      <c r="O464" s="3"/>
      <c r="P464" s="218">
        <f t="shared" si="40"/>
        <v>28320</v>
      </c>
    </row>
    <row r="465" spans="1:16" ht="30" x14ac:dyDescent="0.25">
      <c r="A465" s="239">
        <v>3</v>
      </c>
      <c r="B465" s="239" t="s">
        <v>477</v>
      </c>
      <c r="C465" s="240" t="s">
        <v>452</v>
      </c>
      <c r="D465" s="239" t="s">
        <v>32</v>
      </c>
      <c r="E465" s="241">
        <v>1416</v>
      </c>
      <c r="F465" s="239">
        <v>20</v>
      </c>
      <c r="G465" s="241">
        <f t="shared" si="42"/>
        <v>28320</v>
      </c>
      <c r="H465" s="101"/>
      <c r="I465" s="101"/>
      <c r="J465" s="101"/>
      <c r="K465" s="101"/>
      <c r="L465" s="3"/>
      <c r="M465" s="3"/>
      <c r="N465" s="3"/>
      <c r="O465" s="3"/>
      <c r="P465" s="218">
        <f t="shared" si="40"/>
        <v>28320</v>
      </c>
    </row>
    <row r="466" spans="1:16" ht="35.25" customHeight="1" x14ac:dyDescent="0.25">
      <c r="A466" s="239">
        <v>4</v>
      </c>
      <c r="B466" s="239" t="s">
        <v>479</v>
      </c>
      <c r="C466" s="240" t="s">
        <v>453</v>
      </c>
      <c r="D466" s="239" t="s">
        <v>32</v>
      </c>
      <c r="E466" s="241">
        <v>2360</v>
      </c>
      <c r="F466" s="239">
        <v>12</v>
      </c>
      <c r="G466" s="241">
        <f t="shared" si="42"/>
        <v>28320</v>
      </c>
      <c r="H466" s="101"/>
      <c r="I466" s="101"/>
      <c r="J466" s="101"/>
      <c r="K466" s="101"/>
      <c r="L466" s="3"/>
      <c r="M466" s="3"/>
      <c r="N466" s="3"/>
      <c r="O466" s="3"/>
      <c r="P466" s="218">
        <f t="shared" si="40"/>
        <v>28320</v>
      </c>
    </row>
    <row r="467" spans="1:16" ht="35.25" customHeight="1" x14ac:dyDescent="0.25">
      <c r="A467" s="242">
        <v>5</v>
      </c>
      <c r="B467" s="239" t="s">
        <v>484</v>
      </c>
      <c r="C467" s="240" t="s">
        <v>454</v>
      </c>
      <c r="D467" s="239" t="s">
        <v>32</v>
      </c>
      <c r="E467" s="241">
        <v>590</v>
      </c>
      <c r="F467" s="239">
        <v>10</v>
      </c>
      <c r="G467" s="241">
        <f t="shared" si="42"/>
        <v>5900</v>
      </c>
      <c r="H467" s="101"/>
      <c r="I467" s="101"/>
      <c r="J467" s="101"/>
      <c r="K467" s="101"/>
      <c r="L467" s="3"/>
      <c r="M467" s="3"/>
      <c r="N467" s="3"/>
      <c r="O467" s="3"/>
      <c r="P467" s="218">
        <f t="shared" si="40"/>
        <v>5900</v>
      </c>
    </row>
    <row r="468" spans="1:16" ht="35.25" customHeight="1" x14ac:dyDescent="0.25">
      <c r="A468" s="239">
        <v>6</v>
      </c>
      <c r="B468" s="239" t="s">
        <v>481</v>
      </c>
      <c r="C468" s="240" t="s">
        <v>467</v>
      </c>
      <c r="D468" s="239" t="s">
        <v>32</v>
      </c>
      <c r="E468" s="241">
        <v>1439.6</v>
      </c>
      <c r="F468" s="239">
        <v>18</v>
      </c>
      <c r="G468" s="241">
        <f t="shared" si="42"/>
        <v>25912.799999999999</v>
      </c>
      <c r="H468" s="101"/>
      <c r="I468" s="101"/>
      <c r="J468" s="101"/>
      <c r="K468" s="101"/>
      <c r="L468" s="3"/>
      <c r="M468" s="3"/>
      <c r="N468" s="3"/>
      <c r="O468" s="3"/>
      <c r="P468" s="218">
        <f t="shared" si="40"/>
        <v>25912.799999999999</v>
      </c>
    </row>
    <row r="469" spans="1:16" ht="35.25" customHeight="1" x14ac:dyDescent="0.25">
      <c r="A469" s="239">
        <v>7</v>
      </c>
      <c r="B469" s="239" t="s">
        <v>478</v>
      </c>
      <c r="C469" s="240" t="s">
        <v>468</v>
      </c>
      <c r="D469" s="239" t="s">
        <v>32</v>
      </c>
      <c r="E469" s="241">
        <v>1121</v>
      </c>
      <c r="F469" s="239">
        <v>15</v>
      </c>
      <c r="G469" s="241">
        <f t="shared" si="42"/>
        <v>16815</v>
      </c>
      <c r="H469" s="101"/>
      <c r="I469" s="101"/>
      <c r="J469" s="101"/>
      <c r="K469" s="101"/>
      <c r="L469" s="3"/>
      <c r="M469" s="3"/>
      <c r="N469" s="3"/>
      <c r="O469" s="3"/>
      <c r="P469" s="218">
        <f t="shared" si="40"/>
        <v>16815</v>
      </c>
    </row>
    <row r="470" spans="1:16" ht="35.25" customHeight="1" x14ac:dyDescent="0.25">
      <c r="A470" s="242">
        <v>8</v>
      </c>
      <c r="B470" s="239" t="s">
        <v>485</v>
      </c>
      <c r="C470" s="240" t="s">
        <v>469</v>
      </c>
      <c r="D470" s="239" t="s">
        <v>32</v>
      </c>
      <c r="E470" s="241">
        <v>1121</v>
      </c>
      <c r="F470" s="239">
        <v>34</v>
      </c>
      <c r="G470" s="241">
        <f t="shared" si="42"/>
        <v>38114</v>
      </c>
      <c r="H470" s="101"/>
      <c r="I470" s="101"/>
      <c r="J470" s="101"/>
      <c r="K470" s="101"/>
      <c r="L470" s="3"/>
      <c r="M470" s="3"/>
      <c r="N470" s="3"/>
      <c r="O470" s="3"/>
      <c r="P470" s="218">
        <f t="shared" si="40"/>
        <v>38114</v>
      </c>
    </row>
    <row r="471" spans="1:16" ht="35.25" customHeight="1" x14ac:dyDescent="0.25">
      <c r="A471" s="239">
        <v>9</v>
      </c>
      <c r="B471" s="239" t="s">
        <v>483</v>
      </c>
      <c r="C471" s="240" t="s">
        <v>470</v>
      </c>
      <c r="D471" s="239" t="s">
        <v>32</v>
      </c>
      <c r="E471" s="241">
        <v>1062</v>
      </c>
      <c r="F471" s="239">
        <v>20</v>
      </c>
      <c r="G471" s="241">
        <f t="shared" ref="G471:G472" si="43">E471*F471</f>
        <v>21240</v>
      </c>
      <c r="H471" s="101"/>
      <c r="I471" s="101"/>
      <c r="J471" s="101"/>
      <c r="K471" s="101"/>
      <c r="L471" s="101"/>
      <c r="M471" s="101"/>
      <c r="N471" s="101"/>
      <c r="O471" s="101"/>
      <c r="P471" s="218">
        <f t="shared" ref="P471:P472" si="44">G471+I471+K471+M471+O471</f>
        <v>21240</v>
      </c>
    </row>
    <row r="472" spans="1:16" ht="32.25" customHeight="1" x14ac:dyDescent="0.25">
      <c r="A472" s="239">
        <v>10</v>
      </c>
      <c r="B472" s="239" t="s">
        <v>488</v>
      </c>
      <c r="C472" s="240" t="s">
        <v>486</v>
      </c>
      <c r="D472" s="239" t="s">
        <v>487</v>
      </c>
      <c r="E472" s="241">
        <v>264500</v>
      </c>
      <c r="F472" s="239">
        <v>0.88300000000000001</v>
      </c>
      <c r="G472" s="241">
        <f t="shared" si="43"/>
        <v>233553.5</v>
      </c>
      <c r="H472" s="101"/>
      <c r="I472" s="101"/>
      <c r="J472" s="101"/>
      <c r="K472" s="101"/>
      <c r="L472" s="101"/>
      <c r="M472" s="101"/>
      <c r="N472" s="101"/>
      <c r="O472" s="101"/>
      <c r="P472" s="218">
        <f t="shared" si="44"/>
        <v>233553.5</v>
      </c>
    </row>
    <row r="473" spans="1:16" ht="60" x14ac:dyDescent="0.25">
      <c r="A473" s="242">
        <v>11</v>
      </c>
      <c r="B473" s="239"/>
      <c r="C473" s="240" t="s">
        <v>489</v>
      </c>
      <c r="D473" s="239" t="s">
        <v>490</v>
      </c>
      <c r="E473" s="243">
        <v>66572.063999999998</v>
      </c>
      <c r="F473" s="244">
        <v>10.882199999999999</v>
      </c>
      <c r="G473" s="241">
        <f t="shared" ref="G473" si="45">E473*F473</f>
        <v>724450.51486079989</v>
      </c>
      <c r="H473" s="101"/>
      <c r="I473" s="101"/>
      <c r="J473" s="101"/>
      <c r="K473" s="101"/>
      <c r="L473" s="101"/>
      <c r="M473" s="101"/>
      <c r="N473" s="101"/>
      <c r="O473" s="101"/>
      <c r="P473" s="218">
        <f t="shared" ref="P473:P479" si="46">G473+I473+K473+M473+O473</f>
        <v>724450.51486079989</v>
      </c>
    </row>
    <row r="474" spans="1:16" ht="30" x14ac:dyDescent="0.25">
      <c r="A474" s="239">
        <v>12</v>
      </c>
      <c r="B474" s="239"/>
      <c r="C474" s="240" t="s">
        <v>491</v>
      </c>
      <c r="D474" s="239" t="s">
        <v>490</v>
      </c>
      <c r="E474" s="241">
        <v>10000</v>
      </c>
      <c r="F474" s="244"/>
      <c r="G474" s="241"/>
      <c r="H474" s="101"/>
      <c r="I474" s="101"/>
      <c r="J474" s="101"/>
      <c r="K474" s="101"/>
      <c r="L474" s="101"/>
      <c r="M474" s="101"/>
      <c r="N474" s="101">
        <v>1</v>
      </c>
      <c r="O474" s="101">
        <f>E474*N474</f>
        <v>10000</v>
      </c>
      <c r="P474" s="218">
        <f t="shared" si="46"/>
        <v>10000</v>
      </c>
    </row>
    <row r="475" spans="1:16" ht="45" x14ac:dyDescent="0.25">
      <c r="A475" s="239">
        <v>13</v>
      </c>
      <c r="B475" s="239" t="s">
        <v>449</v>
      </c>
      <c r="C475" s="240" t="s">
        <v>497</v>
      </c>
      <c r="D475" s="239" t="s">
        <v>118</v>
      </c>
      <c r="E475" s="241">
        <v>2124</v>
      </c>
      <c r="F475" s="245">
        <v>50</v>
      </c>
      <c r="G475" s="241">
        <f t="shared" ref="G475" si="47">E475*F475</f>
        <v>106200</v>
      </c>
      <c r="H475" s="101"/>
      <c r="I475" s="101"/>
      <c r="J475" s="101"/>
      <c r="K475" s="101"/>
      <c r="L475" s="101"/>
      <c r="M475" s="101"/>
      <c r="N475" s="101"/>
      <c r="O475" s="101"/>
      <c r="P475" s="218">
        <f t="shared" ref="P475" si="48">G475+I475+K475+M475+O475</f>
        <v>106200</v>
      </c>
    </row>
    <row r="476" spans="1:16" ht="30" x14ac:dyDescent="0.25">
      <c r="A476" s="239">
        <v>14</v>
      </c>
      <c r="B476" s="239"/>
      <c r="C476" s="240" t="s">
        <v>521</v>
      </c>
      <c r="D476" s="239" t="s">
        <v>32</v>
      </c>
      <c r="E476" s="241">
        <v>826</v>
      </c>
      <c r="F476" s="245">
        <v>5</v>
      </c>
      <c r="G476" s="241">
        <f t="shared" ref="G476:G477" si="49">E476*F476</f>
        <v>4130</v>
      </c>
      <c r="H476" s="101"/>
      <c r="I476" s="101"/>
      <c r="J476" s="101"/>
      <c r="K476" s="101"/>
      <c r="L476" s="101"/>
      <c r="M476" s="101"/>
      <c r="N476" s="101"/>
      <c r="O476" s="101"/>
      <c r="P476" s="218">
        <f t="shared" si="46"/>
        <v>4130</v>
      </c>
    </row>
    <row r="477" spans="1:16" ht="45" x14ac:dyDescent="0.25">
      <c r="A477" s="239">
        <v>15</v>
      </c>
      <c r="B477" s="239"/>
      <c r="C477" s="240" t="s">
        <v>522</v>
      </c>
      <c r="D477" s="239" t="s">
        <v>32</v>
      </c>
      <c r="E477" s="241">
        <v>118</v>
      </c>
      <c r="F477" s="245">
        <v>100</v>
      </c>
      <c r="G477" s="241">
        <f t="shared" si="49"/>
        <v>11800</v>
      </c>
      <c r="H477" s="101"/>
      <c r="I477" s="101"/>
      <c r="J477" s="101"/>
      <c r="K477" s="101"/>
      <c r="L477" s="101"/>
      <c r="M477" s="101"/>
      <c r="N477" s="101"/>
      <c r="O477" s="101"/>
      <c r="P477" s="218">
        <f t="shared" si="46"/>
        <v>11800</v>
      </c>
    </row>
    <row r="478" spans="1:16" ht="30" x14ac:dyDescent="0.25">
      <c r="A478" s="239">
        <v>16</v>
      </c>
      <c r="B478" s="239"/>
      <c r="C478" s="240" t="s">
        <v>523</v>
      </c>
      <c r="D478" s="239" t="s">
        <v>487</v>
      </c>
      <c r="E478" s="241">
        <v>26450</v>
      </c>
      <c r="F478" s="243">
        <v>0.25700000000000001</v>
      </c>
      <c r="G478" s="241">
        <f>E478*F478</f>
        <v>6797.6500000000005</v>
      </c>
      <c r="H478" s="101"/>
      <c r="I478" s="101"/>
      <c r="J478" s="101"/>
      <c r="K478" s="101"/>
      <c r="L478" s="101"/>
      <c r="M478" s="101"/>
      <c r="N478" s="101"/>
      <c r="O478" s="101"/>
      <c r="P478" s="218">
        <f t="shared" si="46"/>
        <v>6797.6500000000005</v>
      </c>
    </row>
    <row r="479" spans="1:16" x14ac:dyDescent="0.25">
      <c r="A479" s="239">
        <v>17</v>
      </c>
      <c r="B479" s="239"/>
      <c r="C479" s="240" t="s">
        <v>524</v>
      </c>
      <c r="D479" s="239" t="s">
        <v>525</v>
      </c>
      <c r="E479" s="241">
        <v>30</v>
      </c>
      <c r="F479" s="243"/>
      <c r="G479" s="241"/>
      <c r="H479" s="101"/>
      <c r="I479" s="101"/>
      <c r="J479" s="101"/>
      <c r="K479" s="101"/>
      <c r="L479" s="101"/>
      <c r="M479" s="101"/>
      <c r="N479" s="101">
        <v>8</v>
      </c>
      <c r="O479" s="101">
        <f>E479*N479</f>
        <v>240</v>
      </c>
      <c r="P479" s="218">
        <f t="shared" si="46"/>
        <v>240</v>
      </c>
    </row>
    <row r="480" spans="1:16" ht="45" x14ac:dyDescent="0.25">
      <c r="A480" s="239">
        <v>18</v>
      </c>
      <c r="B480" s="239"/>
      <c r="C480" s="240" t="s">
        <v>535</v>
      </c>
      <c r="D480" s="239" t="s">
        <v>17</v>
      </c>
      <c r="E480" s="241">
        <v>2289.1999999999998</v>
      </c>
      <c r="F480" s="243">
        <v>126</v>
      </c>
      <c r="G480" s="241">
        <f>E480*F480</f>
        <v>288439.19999999995</v>
      </c>
      <c r="H480" s="101"/>
      <c r="I480" s="101"/>
      <c r="J480" s="101"/>
      <c r="K480" s="101"/>
      <c r="L480" s="101"/>
      <c r="M480" s="101"/>
      <c r="N480" s="101"/>
      <c r="O480" s="101"/>
      <c r="P480" s="218">
        <f t="shared" ref="P480" si="50">G480+I480+K480+M480+O480</f>
        <v>288439.19999999995</v>
      </c>
    </row>
    <row r="481" spans="1:16" ht="15" customHeight="1" x14ac:dyDescent="0.25">
      <c r="A481" s="484" t="s">
        <v>459</v>
      </c>
      <c r="B481" s="484"/>
      <c r="C481" s="484"/>
      <c r="D481" s="484"/>
      <c r="E481" s="101"/>
      <c r="F481" s="101"/>
      <c r="G481" s="218">
        <f>SUM(G463:G480)</f>
        <v>1594862.6648607997</v>
      </c>
      <c r="H481" s="101"/>
      <c r="I481" s="218">
        <f>SUM(I463:I480)</f>
        <v>0</v>
      </c>
      <c r="J481" s="101"/>
      <c r="K481" s="218">
        <f>SUM(K463:K480)</f>
        <v>0</v>
      </c>
      <c r="L481" s="101"/>
      <c r="M481" s="218">
        <f>SUM(M463:M480)</f>
        <v>0</v>
      </c>
      <c r="N481" s="101"/>
      <c r="O481" s="218">
        <f>SUM(O463:O480)</f>
        <v>10240</v>
      </c>
      <c r="P481" s="235">
        <f t="shared" si="40"/>
        <v>1605102.6648607997</v>
      </c>
    </row>
    <row r="482" spans="1:16" x14ac:dyDescent="0.25">
      <c r="A482" s="485" t="s">
        <v>457</v>
      </c>
      <c r="B482" s="485"/>
      <c r="C482" s="485"/>
      <c r="D482" s="485"/>
      <c r="E482" s="493">
        <f>G481+I481+K481+M481+O481</f>
        <v>1605102.6648607997</v>
      </c>
      <c r="F482" s="494"/>
      <c r="G482" s="494"/>
      <c r="H482" s="494"/>
      <c r="I482" s="494"/>
      <c r="J482" s="494"/>
      <c r="K482" s="494"/>
      <c r="L482" s="494"/>
      <c r="M482" s="494"/>
      <c r="N482" s="494"/>
      <c r="O482" s="494"/>
      <c r="P482" s="495"/>
    </row>
    <row r="483" spans="1:16" x14ac:dyDescent="0.25">
      <c r="A483" s="484" t="s">
        <v>460</v>
      </c>
      <c r="B483" s="484"/>
      <c r="C483" s="484"/>
      <c r="D483" s="484"/>
      <c r="E483" s="101"/>
      <c r="F483" s="101"/>
      <c r="G483" s="218">
        <f>G445+G460+G481</f>
        <v>23394114.448240794</v>
      </c>
      <c r="H483" s="101"/>
      <c r="I483" s="218">
        <f>I445+I460+I481</f>
        <v>284932</v>
      </c>
      <c r="J483" s="101"/>
      <c r="K483" s="218">
        <f>K445+K460+K481</f>
        <v>0</v>
      </c>
      <c r="L483" s="101"/>
      <c r="M483" s="218">
        <f>M445+M460+M481</f>
        <v>0</v>
      </c>
      <c r="N483" s="101"/>
      <c r="O483" s="218">
        <f>O445+O460+O481</f>
        <v>14565</v>
      </c>
      <c r="P483" s="246">
        <f t="shared" si="40"/>
        <v>23693611.448240794</v>
      </c>
    </row>
    <row r="485" spans="1:16" s="2" customFormat="1" x14ac:dyDescent="0.25">
      <c r="A485" s="499" t="s">
        <v>0</v>
      </c>
      <c r="B485" s="499"/>
      <c r="C485" s="499"/>
      <c r="D485" s="499"/>
      <c r="E485" s="499"/>
      <c r="F485" s="499"/>
      <c r="G485" s="499"/>
      <c r="H485" s="499"/>
      <c r="I485" s="499"/>
      <c r="J485" s="499"/>
      <c r="K485" s="499"/>
      <c r="L485" s="499"/>
      <c r="M485" s="499"/>
      <c r="N485" s="499"/>
      <c r="O485" s="499"/>
      <c r="P485" s="1"/>
    </row>
    <row r="486" spans="1:16" s="2" customFormat="1" x14ac:dyDescent="0.25">
      <c r="A486" s="499" t="s">
        <v>549</v>
      </c>
      <c r="B486" s="499"/>
      <c r="C486" s="499"/>
      <c r="D486" s="499"/>
      <c r="E486" s="499"/>
      <c r="F486" s="499"/>
      <c r="G486" s="499"/>
      <c r="H486" s="499"/>
      <c r="I486" s="499"/>
      <c r="J486" s="499"/>
      <c r="K486" s="499"/>
      <c r="L486" s="499"/>
      <c r="M486" s="499"/>
      <c r="N486" s="499"/>
      <c r="O486" s="499"/>
      <c r="P486" s="1"/>
    </row>
    <row r="487" spans="1:16" s="2" customFormat="1" x14ac:dyDescent="0.25">
      <c r="A487" s="499" t="s">
        <v>550</v>
      </c>
      <c r="B487" s="499"/>
      <c r="C487" s="499"/>
      <c r="D487" s="499"/>
      <c r="E487" s="499"/>
      <c r="F487" s="499"/>
      <c r="G487" s="247"/>
      <c r="H487" s="247"/>
      <c r="I487" s="247"/>
      <c r="J487" s="247"/>
      <c r="K487" s="247"/>
      <c r="L487" s="247"/>
      <c r="M487" s="247"/>
      <c r="N487" s="247"/>
      <c r="O487" s="247"/>
      <c r="P487" s="1"/>
    </row>
    <row r="488" spans="1:16" s="2" customFormat="1" ht="18" customHeight="1" x14ac:dyDescent="0.25">
      <c r="A488" s="500" t="s">
        <v>548</v>
      </c>
      <c r="B488" s="501"/>
      <c r="C488" s="501"/>
      <c r="D488" s="501"/>
      <c r="E488" s="501"/>
      <c r="F488" s="501"/>
      <c r="G488" s="501"/>
      <c r="H488" s="501"/>
      <c r="I488" s="501"/>
      <c r="J488" s="501"/>
      <c r="K488" s="501"/>
      <c r="L488" s="501"/>
      <c r="M488" s="501"/>
      <c r="N488" s="501"/>
      <c r="O488" s="501"/>
      <c r="P488" s="1"/>
    </row>
    <row r="489" spans="1:16" s="2" customFormat="1" ht="16.5" customHeight="1" x14ac:dyDescent="0.25">
      <c r="A489" s="502" t="s">
        <v>551</v>
      </c>
      <c r="B489" s="502" t="s">
        <v>1</v>
      </c>
      <c r="C489" s="503" t="s">
        <v>2</v>
      </c>
      <c r="D489" s="502" t="s">
        <v>3</v>
      </c>
      <c r="E489" s="502" t="s">
        <v>4</v>
      </c>
      <c r="F489" s="502" t="s">
        <v>5</v>
      </c>
      <c r="G489" s="502"/>
      <c r="H489" s="502" t="s">
        <v>6</v>
      </c>
      <c r="I489" s="502"/>
      <c r="J489" s="502" t="s">
        <v>7</v>
      </c>
      <c r="K489" s="502"/>
      <c r="L489" s="502" t="s">
        <v>8</v>
      </c>
      <c r="M489" s="502"/>
      <c r="N489" s="502" t="s">
        <v>9</v>
      </c>
      <c r="O489" s="502"/>
      <c r="P489" s="486" t="s">
        <v>471</v>
      </c>
    </row>
    <row r="490" spans="1:16" s="2" customFormat="1" ht="45" x14ac:dyDescent="0.25">
      <c r="A490" s="502"/>
      <c r="B490" s="502"/>
      <c r="C490" s="504"/>
      <c r="D490" s="502"/>
      <c r="E490" s="502"/>
      <c r="F490" s="248" t="s">
        <v>10</v>
      </c>
      <c r="G490" s="248" t="s">
        <v>11</v>
      </c>
      <c r="H490" s="248" t="s">
        <v>10</v>
      </c>
      <c r="I490" s="248" t="s">
        <v>11</v>
      </c>
      <c r="J490" s="248" t="s">
        <v>10</v>
      </c>
      <c r="K490" s="248" t="s">
        <v>11</v>
      </c>
      <c r="L490" s="248" t="s">
        <v>10</v>
      </c>
      <c r="M490" s="248" t="s">
        <v>11</v>
      </c>
      <c r="N490" s="248" t="s">
        <v>10</v>
      </c>
      <c r="O490" s="248" t="s">
        <v>11</v>
      </c>
      <c r="P490" s="486"/>
    </row>
    <row r="491" spans="1:16" s="2" customFormat="1" x14ac:dyDescent="0.25">
      <c r="A491" s="3" t="s">
        <v>461</v>
      </c>
      <c r="B491" s="505" t="s">
        <v>552</v>
      </c>
      <c r="C491" s="506"/>
      <c r="D491" s="3"/>
      <c r="E491" s="3"/>
      <c r="F491" s="3"/>
      <c r="G491" s="3"/>
      <c r="H491" s="3"/>
      <c r="I491" s="3"/>
      <c r="J491" s="3"/>
      <c r="K491" s="3"/>
      <c r="L491" s="3"/>
      <c r="M491" s="3"/>
      <c r="N491" s="3"/>
      <c r="O491" s="3"/>
      <c r="P491" s="4"/>
    </row>
    <row r="492" spans="1:16" s="2" customFormat="1" x14ac:dyDescent="0.25">
      <c r="A492" s="5">
        <v>1</v>
      </c>
      <c r="B492" s="6" t="s">
        <v>553</v>
      </c>
      <c r="C492" s="7" t="s">
        <v>554</v>
      </c>
      <c r="D492" s="5" t="s">
        <v>118</v>
      </c>
      <c r="E492" s="8">
        <v>100</v>
      </c>
      <c r="F492" s="5">
        <v>2</v>
      </c>
      <c r="G492" s="8">
        <f t="shared" ref="G492:G534" si="51">IFERROR(E492*F492,0)</f>
        <v>200</v>
      </c>
      <c r="H492" s="5"/>
      <c r="I492" s="8"/>
      <c r="J492" s="5"/>
      <c r="K492" s="8"/>
      <c r="L492" s="5"/>
      <c r="M492" s="8"/>
      <c r="N492" s="5"/>
      <c r="O492" s="8"/>
      <c r="P492" s="9">
        <f t="shared" ref="P492:P555" si="52">G492+I492+K492+M492+O492</f>
        <v>200</v>
      </c>
    </row>
    <row r="493" spans="1:16" s="2" customFormat="1" x14ac:dyDescent="0.25">
      <c r="A493" s="5">
        <v>2</v>
      </c>
      <c r="B493" s="5" t="s">
        <v>555</v>
      </c>
      <c r="C493" s="7" t="s">
        <v>556</v>
      </c>
      <c r="D493" s="5" t="s">
        <v>118</v>
      </c>
      <c r="E493" s="8">
        <v>400</v>
      </c>
      <c r="F493" s="5">
        <v>1</v>
      </c>
      <c r="G493" s="8">
        <f t="shared" si="51"/>
        <v>400</v>
      </c>
      <c r="H493" s="5"/>
      <c r="I493" s="8"/>
      <c r="J493" s="5"/>
      <c r="K493" s="8"/>
      <c r="L493" s="5"/>
      <c r="M493" s="8"/>
      <c r="N493" s="5"/>
      <c r="O493" s="8"/>
      <c r="P493" s="9">
        <f t="shared" si="52"/>
        <v>400</v>
      </c>
    </row>
    <row r="494" spans="1:16" s="2" customFormat="1" x14ac:dyDescent="0.25">
      <c r="A494" s="5">
        <v>3</v>
      </c>
      <c r="B494" s="5" t="s">
        <v>557</v>
      </c>
      <c r="C494" s="7" t="s">
        <v>558</v>
      </c>
      <c r="D494" s="5" t="s">
        <v>118</v>
      </c>
      <c r="E494" s="8">
        <v>400</v>
      </c>
      <c r="F494" s="5">
        <v>1</v>
      </c>
      <c r="G494" s="8">
        <f t="shared" si="51"/>
        <v>400</v>
      </c>
      <c r="H494" s="5"/>
      <c r="I494" s="8"/>
      <c r="J494" s="5"/>
      <c r="K494" s="8"/>
      <c r="L494" s="5"/>
      <c r="M494" s="8"/>
      <c r="N494" s="5"/>
      <c r="O494" s="8"/>
      <c r="P494" s="9">
        <f t="shared" si="52"/>
        <v>400</v>
      </c>
    </row>
    <row r="495" spans="1:16" s="2" customFormat="1" x14ac:dyDescent="0.25">
      <c r="A495" s="5">
        <v>4</v>
      </c>
      <c r="B495" s="6" t="s">
        <v>559</v>
      </c>
      <c r="C495" s="7" t="s">
        <v>560</v>
      </c>
      <c r="D495" s="5" t="s">
        <v>118</v>
      </c>
      <c r="E495" s="10">
        <v>1500</v>
      </c>
      <c r="F495" s="5">
        <v>1</v>
      </c>
      <c r="G495" s="8">
        <f t="shared" si="51"/>
        <v>1500</v>
      </c>
      <c r="H495" s="5"/>
      <c r="I495" s="8"/>
      <c r="J495" s="5"/>
      <c r="K495" s="8"/>
      <c r="L495" s="5"/>
      <c r="M495" s="8"/>
      <c r="N495" s="5"/>
      <c r="O495" s="8"/>
      <c r="P495" s="9">
        <f t="shared" si="52"/>
        <v>1500</v>
      </c>
    </row>
    <row r="496" spans="1:16" s="2" customFormat="1" ht="30" x14ac:dyDescent="0.25">
      <c r="A496" s="5">
        <v>5</v>
      </c>
      <c r="B496" s="5" t="s">
        <v>561</v>
      </c>
      <c r="C496" s="7" t="s">
        <v>562</v>
      </c>
      <c r="D496" s="5" t="s">
        <v>118</v>
      </c>
      <c r="E496" s="8">
        <v>1000</v>
      </c>
      <c r="F496" s="5"/>
      <c r="G496" s="8"/>
      <c r="H496" s="5"/>
      <c r="I496" s="8"/>
      <c r="J496" s="5"/>
      <c r="K496" s="8"/>
      <c r="L496" s="5">
        <v>3</v>
      </c>
      <c r="M496" s="8">
        <f t="shared" ref="M496:M523" si="53">IFERROR($E496*L496,0)</f>
        <v>3000</v>
      </c>
      <c r="N496" s="5"/>
      <c r="O496" s="8"/>
      <c r="P496" s="9">
        <f t="shared" si="52"/>
        <v>3000</v>
      </c>
    </row>
    <row r="497" spans="1:16" s="2" customFormat="1" x14ac:dyDescent="0.25">
      <c r="A497" s="5">
        <v>6</v>
      </c>
      <c r="B497" s="5" t="s">
        <v>563</v>
      </c>
      <c r="C497" s="7" t="s">
        <v>564</v>
      </c>
      <c r="D497" s="5" t="s">
        <v>118</v>
      </c>
      <c r="E497" s="8">
        <v>500</v>
      </c>
      <c r="F497" s="5">
        <v>1</v>
      </c>
      <c r="G497" s="8">
        <f t="shared" si="51"/>
        <v>500</v>
      </c>
      <c r="H497" s="5"/>
      <c r="I497" s="8"/>
      <c r="J497" s="5"/>
      <c r="K497" s="8"/>
      <c r="L497" s="5"/>
      <c r="M497" s="8"/>
      <c r="N497" s="5"/>
      <c r="O497" s="8"/>
      <c r="P497" s="9">
        <f t="shared" si="52"/>
        <v>500</v>
      </c>
    </row>
    <row r="498" spans="1:16" s="2" customFormat="1" x14ac:dyDescent="0.25">
      <c r="A498" s="5">
        <v>7</v>
      </c>
      <c r="B498" s="5" t="s">
        <v>565</v>
      </c>
      <c r="C498" s="7" t="s">
        <v>566</v>
      </c>
      <c r="D498" s="5" t="s">
        <v>118</v>
      </c>
      <c r="E498" s="8">
        <v>200</v>
      </c>
      <c r="F498" s="5">
        <v>137</v>
      </c>
      <c r="G498" s="8">
        <f t="shared" si="51"/>
        <v>27400</v>
      </c>
      <c r="H498" s="5">
        <v>0</v>
      </c>
      <c r="I498" s="8">
        <f t="shared" ref="I498" si="54">IFERROR($E498*H498,0)</f>
        <v>0</v>
      </c>
      <c r="J498" s="5"/>
      <c r="K498" s="8"/>
      <c r="L498" s="5"/>
      <c r="M498" s="8"/>
      <c r="N498" s="5">
        <v>0</v>
      </c>
      <c r="O498" s="8">
        <f t="shared" ref="O498" si="55">IFERROR($E498*N498,0)</f>
        <v>0</v>
      </c>
      <c r="P498" s="9">
        <f t="shared" si="52"/>
        <v>27400</v>
      </c>
    </row>
    <row r="499" spans="1:16" s="2" customFormat="1" x14ac:dyDescent="0.25">
      <c r="A499" s="5">
        <v>8</v>
      </c>
      <c r="B499" s="5" t="s">
        <v>567</v>
      </c>
      <c r="C499" s="7" t="s">
        <v>568</v>
      </c>
      <c r="D499" s="5" t="s">
        <v>118</v>
      </c>
      <c r="E499" s="8">
        <v>30</v>
      </c>
      <c r="F499" s="5">
        <v>4</v>
      </c>
      <c r="G499" s="8">
        <f t="shared" si="51"/>
        <v>120</v>
      </c>
      <c r="H499" s="5"/>
      <c r="I499" s="8"/>
      <c r="J499" s="5"/>
      <c r="K499" s="8"/>
      <c r="L499" s="5"/>
      <c r="M499" s="8"/>
      <c r="N499" s="5"/>
      <c r="O499" s="8"/>
      <c r="P499" s="9">
        <f t="shared" si="52"/>
        <v>120</v>
      </c>
    </row>
    <row r="500" spans="1:16" s="2" customFormat="1" x14ac:dyDescent="0.25">
      <c r="A500" s="5">
        <v>9</v>
      </c>
      <c r="B500" s="5" t="s">
        <v>567</v>
      </c>
      <c r="C500" s="7" t="s">
        <v>569</v>
      </c>
      <c r="D500" s="5" t="s">
        <v>118</v>
      </c>
      <c r="E500" s="8">
        <v>20</v>
      </c>
      <c r="F500" s="5">
        <v>32</v>
      </c>
      <c r="G500" s="8">
        <f t="shared" si="51"/>
        <v>640</v>
      </c>
      <c r="H500" s="5"/>
      <c r="I500" s="8"/>
      <c r="J500" s="5"/>
      <c r="K500" s="8"/>
      <c r="L500" s="5"/>
      <c r="M500" s="8"/>
      <c r="N500" s="5"/>
      <c r="O500" s="8"/>
      <c r="P500" s="9">
        <f t="shared" si="52"/>
        <v>640</v>
      </c>
    </row>
    <row r="501" spans="1:16" s="2" customFormat="1" x14ac:dyDescent="0.25">
      <c r="A501" s="5">
        <v>10</v>
      </c>
      <c r="B501" s="5" t="s">
        <v>570</v>
      </c>
      <c r="C501" s="7" t="s">
        <v>571</v>
      </c>
      <c r="D501" s="5" t="s">
        <v>118</v>
      </c>
      <c r="E501" s="8">
        <v>50</v>
      </c>
      <c r="F501" s="5">
        <v>3</v>
      </c>
      <c r="G501" s="8">
        <f t="shared" si="51"/>
        <v>150</v>
      </c>
      <c r="H501" s="5"/>
      <c r="I501" s="8"/>
      <c r="J501" s="5"/>
      <c r="K501" s="8"/>
      <c r="L501" s="5"/>
      <c r="M501" s="8"/>
      <c r="N501" s="5"/>
      <c r="O501" s="8"/>
      <c r="P501" s="9">
        <f t="shared" si="52"/>
        <v>150</v>
      </c>
    </row>
    <row r="502" spans="1:16" s="2" customFormat="1" x14ac:dyDescent="0.25">
      <c r="A502" s="5">
        <v>11</v>
      </c>
      <c r="B502" s="5" t="s">
        <v>572</v>
      </c>
      <c r="C502" s="7" t="s">
        <v>573</v>
      </c>
      <c r="D502" s="5" t="s">
        <v>118</v>
      </c>
      <c r="E502" s="8">
        <v>120</v>
      </c>
      <c r="F502" s="5">
        <v>20</v>
      </c>
      <c r="G502" s="8">
        <f t="shared" si="51"/>
        <v>2400</v>
      </c>
      <c r="H502" s="5"/>
      <c r="I502" s="8"/>
      <c r="J502" s="5"/>
      <c r="K502" s="8"/>
      <c r="L502" s="5"/>
      <c r="M502" s="8"/>
      <c r="N502" s="5"/>
      <c r="O502" s="8"/>
      <c r="P502" s="9">
        <f t="shared" si="52"/>
        <v>2400</v>
      </c>
    </row>
    <row r="503" spans="1:16" s="2" customFormat="1" x14ac:dyDescent="0.25">
      <c r="A503" s="5">
        <v>12</v>
      </c>
      <c r="B503" s="5" t="s">
        <v>574</v>
      </c>
      <c r="C503" s="7" t="s">
        <v>575</v>
      </c>
      <c r="D503" s="5" t="s">
        <v>576</v>
      </c>
      <c r="E503" s="8">
        <v>50</v>
      </c>
      <c r="F503" s="5">
        <v>16.5</v>
      </c>
      <c r="G503" s="8">
        <f t="shared" si="51"/>
        <v>825</v>
      </c>
      <c r="H503" s="5"/>
      <c r="I503" s="8"/>
      <c r="J503" s="5"/>
      <c r="K503" s="8"/>
      <c r="L503" s="5"/>
      <c r="M503" s="8"/>
      <c r="N503" s="5"/>
      <c r="O503" s="8"/>
      <c r="P503" s="9">
        <f t="shared" si="52"/>
        <v>825</v>
      </c>
    </row>
    <row r="504" spans="1:16" s="2" customFormat="1" x14ac:dyDescent="0.25">
      <c r="A504" s="5">
        <v>13</v>
      </c>
      <c r="B504" s="5" t="s">
        <v>577</v>
      </c>
      <c r="C504" s="7" t="s">
        <v>578</v>
      </c>
      <c r="D504" s="5" t="s">
        <v>576</v>
      </c>
      <c r="E504" s="8">
        <v>14</v>
      </c>
      <c r="F504" s="5">
        <v>880.52</v>
      </c>
      <c r="G504" s="8">
        <f t="shared" si="51"/>
        <v>12327.279999999999</v>
      </c>
      <c r="H504" s="5"/>
      <c r="I504" s="8"/>
      <c r="J504" s="5"/>
      <c r="K504" s="8"/>
      <c r="L504" s="5"/>
      <c r="M504" s="8"/>
      <c r="N504" s="5"/>
      <c r="O504" s="8"/>
      <c r="P504" s="9">
        <f t="shared" si="52"/>
        <v>12327.279999999999</v>
      </c>
    </row>
    <row r="505" spans="1:16" s="2" customFormat="1" x14ac:dyDescent="0.25">
      <c r="A505" s="5">
        <v>14</v>
      </c>
      <c r="B505" s="5" t="s">
        <v>579</v>
      </c>
      <c r="C505" s="7" t="s">
        <v>580</v>
      </c>
      <c r="D505" s="5" t="s">
        <v>118</v>
      </c>
      <c r="E505" s="8">
        <v>1000</v>
      </c>
      <c r="F505" s="5">
        <v>2</v>
      </c>
      <c r="G505" s="8">
        <f t="shared" si="51"/>
        <v>2000</v>
      </c>
      <c r="H505" s="5"/>
      <c r="I505" s="8"/>
      <c r="J505" s="5"/>
      <c r="K505" s="8"/>
      <c r="L505" s="5"/>
      <c r="M505" s="8"/>
      <c r="N505" s="5"/>
      <c r="O505" s="8"/>
      <c r="P505" s="9">
        <f t="shared" si="52"/>
        <v>2000</v>
      </c>
    </row>
    <row r="506" spans="1:16" s="2" customFormat="1" x14ac:dyDescent="0.25">
      <c r="A506" s="5">
        <v>15</v>
      </c>
      <c r="B506" s="6" t="s">
        <v>581</v>
      </c>
      <c r="C506" s="7" t="s">
        <v>582</v>
      </c>
      <c r="D506" s="5" t="s">
        <v>576</v>
      </c>
      <c r="E506" s="8">
        <v>14</v>
      </c>
      <c r="F506" s="5">
        <v>270</v>
      </c>
      <c r="G506" s="8">
        <f t="shared" si="51"/>
        <v>3780</v>
      </c>
      <c r="H506" s="5"/>
      <c r="I506" s="8"/>
      <c r="J506" s="5"/>
      <c r="K506" s="8"/>
      <c r="L506" s="5"/>
      <c r="M506" s="8"/>
      <c r="N506" s="5"/>
      <c r="O506" s="8"/>
      <c r="P506" s="9">
        <f t="shared" si="52"/>
        <v>3780</v>
      </c>
    </row>
    <row r="507" spans="1:16" s="2" customFormat="1" x14ac:dyDescent="0.25">
      <c r="A507" s="5">
        <v>16</v>
      </c>
      <c r="B507" s="5" t="s">
        <v>583</v>
      </c>
      <c r="C507" s="7" t="s">
        <v>584</v>
      </c>
      <c r="D507" s="5" t="s">
        <v>576</v>
      </c>
      <c r="E507" s="8">
        <v>10</v>
      </c>
      <c r="F507" s="5">
        <v>108</v>
      </c>
      <c r="G507" s="8">
        <f t="shared" si="51"/>
        <v>1080</v>
      </c>
      <c r="H507" s="5"/>
      <c r="I507" s="8"/>
      <c r="J507" s="5"/>
      <c r="K507" s="8"/>
      <c r="L507" s="5"/>
      <c r="M507" s="8"/>
      <c r="N507" s="5"/>
      <c r="O507" s="8"/>
      <c r="P507" s="9">
        <f t="shared" si="52"/>
        <v>1080</v>
      </c>
    </row>
    <row r="508" spans="1:16" s="2" customFormat="1" x14ac:dyDescent="0.25">
      <c r="A508" s="5">
        <v>17</v>
      </c>
      <c r="B508" s="5"/>
      <c r="C508" s="7" t="s">
        <v>585</v>
      </c>
      <c r="D508" s="5" t="s">
        <v>118</v>
      </c>
      <c r="E508" s="8">
        <v>40</v>
      </c>
      <c r="F508" s="5">
        <v>100</v>
      </c>
      <c r="G508" s="8">
        <f t="shared" si="51"/>
        <v>4000</v>
      </c>
      <c r="H508" s="5"/>
      <c r="I508" s="8"/>
      <c r="J508" s="5"/>
      <c r="K508" s="8"/>
      <c r="L508" s="5"/>
      <c r="M508" s="8"/>
      <c r="N508" s="5"/>
      <c r="O508" s="8"/>
      <c r="P508" s="9">
        <f t="shared" si="52"/>
        <v>4000</v>
      </c>
    </row>
    <row r="509" spans="1:16" s="2" customFormat="1" x14ac:dyDescent="0.25">
      <c r="A509" s="5">
        <v>18</v>
      </c>
      <c r="B509" s="5"/>
      <c r="C509" s="7" t="s">
        <v>586</v>
      </c>
      <c r="D509" s="5" t="s">
        <v>118</v>
      </c>
      <c r="E509" s="8">
        <v>0.5</v>
      </c>
      <c r="F509" s="5">
        <v>2552</v>
      </c>
      <c r="G509" s="8">
        <f t="shared" si="51"/>
        <v>1276</v>
      </c>
      <c r="H509" s="5"/>
      <c r="I509" s="8"/>
      <c r="J509" s="5"/>
      <c r="K509" s="8"/>
      <c r="L509" s="5"/>
      <c r="M509" s="8"/>
      <c r="N509" s="5"/>
      <c r="O509" s="8"/>
      <c r="P509" s="9">
        <f t="shared" si="52"/>
        <v>1276</v>
      </c>
    </row>
    <row r="510" spans="1:16" s="2" customFormat="1" x14ac:dyDescent="0.25">
      <c r="A510" s="5">
        <v>19</v>
      </c>
      <c r="B510" s="5"/>
      <c r="C510" s="7" t="s">
        <v>587</v>
      </c>
      <c r="D510" s="5" t="s">
        <v>576</v>
      </c>
      <c r="E510" s="8">
        <v>20</v>
      </c>
      <c r="F510" s="5">
        <v>20</v>
      </c>
      <c r="G510" s="8">
        <f t="shared" si="51"/>
        <v>400</v>
      </c>
      <c r="H510" s="5"/>
      <c r="I510" s="8"/>
      <c r="J510" s="5"/>
      <c r="K510" s="8"/>
      <c r="L510" s="5"/>
      <c r="M510" s="8"/>
      <c r="N510" s="5"/>
      <c r="O510" s="8"/>
      <c r="P510" s="9">
        <f t="shared" si="52"/>
        <v>400</v>
      </c>
    </row>
    <row r="511" spans="1:16" s="2" customFormat="1" x14ac:dyDescent="0.25">
      <c r="A511" s="5">
        <v>20</v>
      </c>
      <c r="B511" s="5" t="s">
        <v>588</v>
      </c>
      <c r="C511" s="7" t="s">
        <v>589</v>
      </c>
      <c r="D511" s="5" t="s">
        <v>576</v>
      </c>
      <c r="E511" s="8">
        <v>20</v>
      </c>
      <c r="F511" s="5">
        <v>144</v>
      </c>
      <c r="G511" s="8">
        <f t="shared" si="51"/>
        <v>2880</v>
      </c>
      <c r="H511" s="5"/>
      <c r="I511" s="8"/>
      <c r="J511" s="5"/>
      <c r="K511" s="8"/>
      <c r="L511" s="5"/>
      <c r="M511" s="8"/>
      <c r="N511" s="5"/>
      <c r="O511" s="8"/>
      <c r="P511" s="9">
        <f t="shared" si="52"/>
        <v>2880</v>
      </c>
    </row>
    <row r="512" spans="1:16" s="2" customFormat="1" x14ac:dyDescent="0.25">
      <c r="A512" s="5">
        <v>21</v>
      </c>
      <c r="B512" s="5" t="s">
        <v>590</v>
      </c>
      <c r="C512" s="7" t="s">
        <v>591</v>
      </c>
      <c r="D512" s="5" t="s">
        <v>576</v>
      </c>
      <c r="E512" s="8">
        <v>20</v>
      </c>
      <c r="F512" s="5">
        <v>27</v>
      </c>
      <c r="G512" s="8">
        <f t="shared" si="51"/>
        <v>540</v>
      </c>
      <c r="H512" s="5"/>
      <c r="I512" s="8"/>
      <c r="J512" s="5"/>
      <c r="K512" s="8"/>
      <c r="L512" s="5"/>
      <c r="M512" s="8"/>
      <c r="N512" s="5"/>
      <c r="O512" s="8"/>
      <c r="P512" s="9">
        <f t="shared" si="52"/>
        <v>540</v>
      </c>
    </row>
    <row r="513" spans="1:16" s="2" customFormat="1" x14ac:dyDescent="0.25">
      <c r="A513" s="5">
        <v>22</v>
      </c>
      <c r="B513" s="5" t="s">
        <v>592</v>
      </c>
      <c r="C513" s="7" t="s">
        <v>593</v>
      </c>
      <c r="D513" s="5" t="s">
        <v>576</v>
      </c>
      <c r="E513" s="8">
        <v>15</v>
      </c>
      <c r="F513" s="5">
        <v>48</v>
      </c>
      <c r="G513" s="8">
        <f t="shared" si="51"/>
        <v>720</v>
      </c>
      <c r="H513" s="5"/>
      <c r="I513" s="8"/>
      <c r="J513" s="5"/>
      <c r="K513" s="8"/>
      <c r="L513" s="5"/>
      <c r="M513" s="8"/>
      <c r="N513" s="5"/>
      <c r="O513" s="8"/>
      <c r="P513" s="9">
        <f t="shared" si="52"/>
        <v>720</v>
      </c>
    </row>
    <row r="514" spans="1:16" s="2" customFormat="1" x14ac:dyDescent="0.25">
      <c r="A514" s="5">
        <v>23</v>
      </c>
      <c r="B514" s="5" t="s">
        <v>594</v>
      </c>
      <c r="C514" s="7" t="s">
        <v>595</v>
      </c>
      <c r="D514" s="5" t="s">
        <v>576</v>
      </c>
      <c r="E514" s="8">
        <v>20</v>
      </c>
      <c r="F514" s="5">
        <v>19</v>
      </c>
      <c r="G514" s="8">
        <f t="shared" si="51"/>
        <v>380</v>
      </c>
      <c r="H514" s="5"/>
      <c r="I514" s="8"/>
      <c r="J514" s="5"/>
      <c r="K514" s="8"/>
      <c r="L514" s="5"/>
      <c r="M514" s="8"/>
      <c r="N514" s="5"/>
      <c r="O514" s="8"/>
      <c r="P514" s="9">
        <f t="shared" si="52"/>
        <v>380</v>
      </c>
    </row>
    <row r="515" spans="1:16" s="2" customFormat="1" x14ac:dyDescent="0.25">
      <c r="A515" s="5">
        <v>24</v>
      </c>
      <c r="B515" s="5" t="s">
        <v>596</v>
      </c>
      <c r="C515" s="7" t="s">
        <v>597</v>
      </c>
      <c r="D515" s="5" t="s">
        <v>576</v>
      </c>
      <c r="E515" s="8">
        <v>20</v>
      </c>
      <c r="F515" s="5">
        <v>9</v>
      </c>
      <c r="G515" s="8">
        <f t="shared" si="51"/>
        <v>180</v>
      </c>
      <c r="H515" s="5"/>
      <c r="I515" s="8"/>
      <c r="J515" s="5"/>
      <c r="K515" s="8"/>
      <c r="L515" s="5"/>
      <c r="M515" s="8"/>
      <c r="N515" s="5"/>
      <c r="O515" s="8"/>
      <c r="P515" s="9">
        <f t="shared" si="52"/>
        <v>180</v>
      </c>
    </row>
    <row r="516" spans="1:16" s="2" customFormat="1" x14ac:dyDescent="0.25">
      <c r="A516" s="5">
        <v>25</v>
      </c>
      <c r="B516" s="5"/>
      <c r="C516" s="7" t="s">
        <v>598</v>
      </c>
      <c r="D516" s="5" t="s">
        <v>118</v>
      </c>
      <c r="E516" s="8">
        <v>4</v>
      </c>
      <c r="F516" s="5">
        <v>57</v>
      </c>
      <c r="G516" s="8">
        <f t="shared" si="51"/>
        <v>228</v>
      </c>
      <c r="H516" s="5"/>
      <c r="I516" s="8"/>
      <c r="J516" s="5"/>
      <c r="K516" s="8"/>
      <c r="L516" s="5"/>
      <c r="M516" s="8"/>
      <c r="N516" s="5"/>
      <c r="O516" s="8"/>
      <c r="P516" s="9">
        <f t="shared" si="52"/>
        <v>228</v>
      </c>
    </row>
    <row r="517" spans="1:16" s="2" customFormat="1" x14ac:dyDescent="0.25">
      <c r="A517" s="5">
        <v>26</v>
      </c>
      <c r="B517" s="5" t="s">
        <v>599</v>
      </c>
      <c r="C517" s="7" t="s">
        <v>600</v>
      </c>
      <c r="D517" s="5" t="s">
        <v>118</v>
      </c>
      <c r="E517" s="8">
        <v>800</v>
      </c>
      <c r="F517" s="5">
        <v>1</v>
      </c>
      <c r="G517" s="8">
        <f t="shared" si="51"/>
        <v>800</v>
      </c>
      <c r="H517" s="5"/>
      <c r="I517" s="8"/>
      <c r="J517" s="5"/>
      <c r="K517" s="8"/>
      <c r="L517" s="5"/>
      <c r="M517" s="8"/>
      <c r="N517" s="5"/>
      <c r="O517" s="8"/>
      <c r="P517" s="9">
        <f t="shared" si="52"/>
        <v>800</v>
      </c>
    </row>
    <row r="518" spans="1:16" s="2" customFormat="1" x14ac:dyDescent="0.25">
      <c r="A518" s="5">
        <v>27</v>
      </c>
      <c r="B518" s="6" t="s">
        <v>601</v>
      </c>
      <c r="C518" s="7" t="s">
        <v>602</v>
      </c>
      <c r="D518" s="5" t="s">
        <v>118</v>
      </c>
      <c r="E518" s="8">
        <v>500</v>
      </c>
      <c r="F518" s="5">
        <v>1</v>
      </c>
      <c r="G518" s="8">
        <f t="shared" si="51"/>
        <v>500</v>
      </c>
      <c r="H518" s="5"/>
      <c r="I518" s="8"/>
      <c r="J518" s="5"/>
      <c r="K518" s="8"/>
      <c r="L518" s="5"/>
      <c r="M518" s="8"/>
      <c r="N518" s="5"/>
      <c r="O518" s="8"/>
      <c r="P518" s="9">
        <f t="shared" si="52"/>
        <v>500</v>
      </c>
    </row>
    <row r="519" spans="1:16" s="2" customFormat="1" x14ac:dyDescent="0.25">
      <c r="A519" s="5">
        <v>28</v>
      </c>
      <c r="B519" s="6"/>
      <c r="C519" s="7" t="s">
        <v>603</v>
      </c>
      <c r="D519" s="5" t="s">
        <v>118</v>
      </c>
      <c r="E519" s="8">
        <v>50</v>
      </c>
      <c r="F519" s="5">
        <v>6</v>
      </c>
      <c r="G519" s="8">
        <f t="shared" si="51"/>
        <v>300</v>
      </c>
      <c r="H519" s="5"/>
      <c r="I519" s="8"/>
      <c r="J519" s="5"/>
      <c r="K519" s="8"/>
      <c r="L519" s="5"/>
      <c r="M519" s="8"/>
      <c r="N519" s="5"/>
      <c r="O519" s="8"/>
      <c r="P519" s="9">
        <f t="shared" si="52"/>
        <v>300</v>
      </c>
    </row>
    <row r="520" spans="1:16" s="2" customFormat="1" x14ac:dyDescent="0.25">
      <c r="A520" s="5">
        <v>29</v>
      </c>
      <c r="B520" s="5" t="s">
        <v>604</v>
      </c>
      <c r="C520" s="7" t="s">
        <v>605</v>
      </c>
      <c r="D520" s="5" t="s">
        <v>118</v>
      </c>
      <c r="E520" s="8">
        <v>38000</v>
      </c>
      <c r="F520" s="5">
        <v>1</v>
      </c>
      <c r="G520" s="8">
        <f t="shared" si="51"/>
        <v>38000</v>
      </c>
      <c r="H520" s="5"/>
      <c r="I520" s="8"/>
      <c r="J520" s="5"/>
      <c r="K520" s="8"/>
      <c r="L520" s="5"/>
      <c r="M520" s="8"/>
      <c r="N520" s="5"/>
      <c r="O520" s="8"/>
      <c r="P520" s="9">
        <f t="shared" si="52"/>
        <v>38000</v>
      </c>
    </row>
    <row r="521" spans="1:16" s="2" customFormat="1" x14ac:dyDescent="0.25">
      <c r="A521" s="5">
        <v>30</v>
      </c>
      <c r="B521" s="5" t="s">
        <v>606</v>
      </c>
      <c r="C521" s="7" t="s">
        <v>607</v>
      </c>
      <c r="D521" s="5" t="s">
        <v>14</v>
      </c>
      <c r="E521" s="8">
        <v>100</v>
      </c>
      <c r="F521" s="5">
        <v>40</v>
      </c>
      <c r="G521" s="8">
        <f t="shared" si="51"/>
        <v>4000</v>
      </c>
      <c r="H521" s="5"/>
      <c r="I521" s="8"/>
      <c r="J521" s="5"/>
      <c r="K521" s="8"/>
      <c r="L521" s="5"/>
      <c r="M521" s="8"/>
      <c r="N521" s="5"/>
      <c r="O521" s="8"/>
      <c r="P521" s="9">
        <f t="shared" si="52"/>
        <v>4000</v>
      </c>
    </row>
    <row r="522" spans="1:16" s="2" customFormat="1" ht="30" x14ac:dyDescent="0.25">
      <c r="A522" s="5">
        <v>31</v>
      </c>
      <c r="B522" s="6" t="s">
        <v>608</v>
      </c>
      <c r="C522" s="7" t="s">
        <v>609</v>
      </c>
      <c r="D522" s="5" t="s">
        <v>118</v>
      </c>
      <c r="E522" s="8">
        <v>4000</v>
      </c>
      <c r="F522" s="5"/>
      <c r="G522" s="8"/>
      <c r="H522" s="5"/>
      <c r="I522" s="8"/>
      <c r="J522" s="5"/>
      <c r="K522" s="8"/>
      <c r="L522" s="5">
        <v>3</v>
      </c>
      <c r="M522" s="8">
        <f t="shared" si="53"/>
        <v>12000</v>
      </c>
      <c r="N522" s="5"/>
      <c r="O522" s="8"/>
      <c r="P522" s="9">
        <f t="shared" si="52"/>
        <v>12000</v>
      </c>
    </row>
    <row r="523" spans="1:16" s="2" customFormat="1" x14ac:dyDescent="0.25">
      <c r="A523" s="5">
        <v>32</v>
      </c>
      <c r="B523" s="5" t="s">
        <v>610</v>
      </c>
      <c r="C523" s="7" t="s">
        <v>611</v>
      </c>
      <c r="D523" s="5" t="s">
        <v>118</v>
      </c>
      <c r="E523" s="8">
        <v>6050</v>
      </c>
      <c r="F523" s="5"/>
      <c r="G523" s="8"/>
      <c r="H523" s="5"/>
      <c r="I523" s="8"/>
      <c r="J523" s="5"/>
      <c r="K523" s="8"/>
      <c r="L523" s="5">
        <v>2</v>
      </c>
      <c r="M523" s="8">
        <f t="shared" si="53"/>
        <v>12100</v>
      </c>
      <c r="N523" s="5"/>
      <c r="O523" s="8"/>
      <c r="P523" s="9">
        <f t="shared" si="52"/>
        <v>12100</v>
      </c>
    </row>
    <row r="524" spans="1:16" s="2" customFormat="1" ht="30" x14ac:dyDescent="0.25">
      <c r="A524" s="5">
        <v>33</v>
      </c>
      <c r="B524" s="5" t="s">
        <v>555</v>
      </c>
      <c r="C524" s="7" t="s">
        <v>612</v>
      </c>
      <c r="D524" s="5" t="s">
        <v>118</v>
      </c>
      <c r="E524" s="8">
        <v>10000</v>
      </c>
      <c r="F524" s="5">
        <v>1</v>
      </c>
      <c r="G524" s="8">
        <f t="shared" si="51"/>
        <v>10000</v>
      </c>
      <c r="H524" s="5"/>
      <c r="I524" s="8"/>
      <c r="J524" s="5"/>
      <c r="K524" s="8"/>
      <c r="L524" s="5"/>
      <c r="M524" s="8"/>
      <c r="N524" s="5"/>
      <c r="O524" s="8"/>
      <c r="P524" s="9">
        <f t="shared" si="52"/>
        <v>10000</v>
      </c>
    </row>
    <row r="525" spans="1:16" s="2" customFormat="1" x14ac:dyDescent="0.25">
      <c r="A525" s="5">
        <v>34</v>
      </c>
      <c r="B525" s="5" t="s">
        <v>613</v>
      </c>
      <c r="C525" s="7" t="s">
        <v>614</v>
      </c>
      <c r="D525" s="5" t="s">
        <v>118</v>
      </c>
      <c r="E525" s="8">
        <v>250</v>
      </c>
      <c r="F525" s="5">
        <v>8</v>
      </c>
      <c r="G525" s="8">
        <f t="shared" si="51"/>
        <v>2000</v>
      </c>
      <c r="H525" s="5"/>
      <c r="I525" s="8"/>
      <c r="J525" s="5"/>
      <c r="K525" s="8"/>
      <c r="L525" s="5"/>
      <c r="M525" s="8"/>
      <c r="N525" s="5"/>
      <c r="O525" s="8"/>
      <c r="P525" s="9">
        <f t="shared" si="52"/>
        <v>2000</v>
      </c>
    </row>
    <row r="526" spans="1:16" s="2" customFormat="1" ht="30" x14ac:dyDescent="0.25">
      <c r="A526" s="5">
        <v>35</v>
      </c>
      <c r="B526" s="5" t="s">
        <v>615</v>
      </c>
      <c r="C526" s="7" t="s">
        <v>616</v>
      </c>
      <c r="D526" s="5" t="s">
        <v>118</v>
      </c>
      <c r="E526" s="11">
        <v>2832.96</v>
      </c>
      <c r="F526" s="5">
        <v>2</v>
      </c>
      <c r="G526" s="8">
        <f t="shared" si="51"/>
        <v>5665.92</v>
      </c>
      <c r="H526" s="5"/>
      <c r="I526" s="8"/>
      <c r="J526" s="5"/>
      <c r="K526" s="8"/>
      <c r="L526" s="5"/>
      <c r="M526" s="8"/>
      <c r="N526" s="5"/>
      <c r="O526" s="8"/>
      <c r="P526" s="9">
        <f t="shared" si="52"/>
        <v>5665.92</v>
      </c>
    </row>
    <row r="527" spans="1:16" s="2" customFormat="1" ht="45" x14ac:dyDescent="0.25">
      <c r="A527" s="5">
        <v>36</v>
      </c>
      <c r="B527" s="5" t="s">
        <v>617</v>
      </c>
      <c r="C527" s="7" t="s">
        <v>618</v>
      </c>
      <c r="D527" s="5" t="s">
        <v>118</v>
      </c>
      <c r="E527" s="11">
        <v>844.44</v>
      </c>
      <c r="F527" s="5">
        <v>1</v>
      </c>
      <c r="G527" s="8">
        <f t="shared" si="51"/>
        <v>844.44</v>
      </c>
      <c r="H527" s="5"/>
      <c r="I527" s="8"/>
      <c r="J527" s="5"/>
      <c r="K527" s="8"/>
      <c r="L527" s="5"/>
      <c r="M527" s="8"/>
      <c r="N527" s="5"/>
      <c r="O527" s="8"/>
      <c r="P527" s="9">
        <f t="shared" si="52"/>
        <v>844.44</v>
      </c>
    </row>
    <row r="528" spans="1:16" s="2" customFormat="1" ht="30" x14ac:dyDescent="0.25">
      <c r="A528" s="5">
        <v>37</v>
      </c>
      <c r="B528" s="5"/>
      <c r="C528" s="7" t="s">
        <v>619</v>
      </c>
      <c r="D528" s="5" t="s">
        <v>118</v>
      </c>
      <c r="E528" s="11">
        <v>561.82000000000005</v>
      </c>
      <c r="F528" s="5">
        <v>1</v>
      </c>
      <c r="G528" s="8">
        <f t="shared" si="51"/>
        <v>561.82000000000005</v>
      </c>
      <c r="H528" s="5"/>
      <c r="I528" s="8"/>
      <c r="J528" s="5"/>
      <c r="K528" s="8"/>
      <c r="L528" s="5"/>
      <c r="M528" s="8"/>
      <c r="N528" s="5"/>
      <c r="O528" s="8"/>
      <c r="P528" s="9">
        <f t="shared" si="52"/>
        <v>561.82000000000005</v>
      </c>
    </row>
    <row r="529" spans="1:16" s="2" customFormat="1" x14ac:dyDescent="0.25">
      <c r="A529" s="5">
        <v>38</v>
      </c>
      <c r="B529" s="5" t="s">
        <v>620</v>
      </c>
      <c r="C529" s="7" t="s">
        <v>621</v>
      </c>
      <c r="D529" s="5" t="s">
        <v>118</v>
      </c>
      <c r="E529" s="10">
        <v>16.829999999999998</v>
      </c>
      <c r="F529" s="5">
        <v>50</v>
      </c>
      <c r="G529" s="8">
        <f t="shared" si="51"/>
        <v>841.49999999999989</v>
      </c>
      <c r="H529" s="5"/>
      <c r="I529" s="8"/>
      <c r="J529" s="5"/>
      <c r="K529" s="8"/>
      <c r="L529" s="5"/>
      <c r="M529" s="8"/>
      <c r="N529" s="5"/>
      <c r="O529" s="8"/>
      <c r="P529" s="9">
        <f t="shared" si="52"/>
        <v>841.49999999999989</v>
      </c>
    </row>
    <row r="530" spans="1:16" s="2" customFormat="1" x14ac:dyDescent="0.25">
      <c r="A530" s="5">
        <v>39</v>
      </c>
      <c r="B530" s="5" t="s">
        <v>622</v>
      </c>
      <c r="C530" s="7" t="s">
        <v>623</v>
      </c>
      <c r="D530" s="5" t="s">
        <v>118</v>
      </c>
      <c r="E530" s="10">
        <v>15.81</v>
      </c>
      <c r="F530" s="5">
        <v>50</v>
      </c>
      <c r="G530" s="8">
        <f t="shared" si="51"/>
        <v>790.5</v>
      </c>
      <c r="H530" s="5"/>
      <c r="I530" s="8"/>
      <c r="J530" s="5"/>
      <c r="K530" s="8"/>
      <c r="L530" s="5"/>
      <c r="M530" s="8"/>
      <c r="N530" s="5"/>
      <c r="O530" s="8"/>
      <c r="P530" s="9">
        <f t="shared" si="52"/>
        <v>790.5</v>
      </c>
    </row>
    <row r="531" spans="1:16" s="2" customFormat="1" ht="30" x14ac:dyDescent="0.25">
      <c r="A531" s="5">
        <v>40</v>
      </c>
      <c r="B531" s="5" t="s">
        <v>624</v>
      </c>
      <c r="C531" s="7" t="s">
        <v>625</v>
      </c>
      <c r="D531" s="5" t="s">
        <v>118</v>
      </c>
      <c r="E531" s="10">
        <v>48900</v>
      </c>
      <c r="F531" s="5">
        <v>1</v>
      </c>
      <c r="G531" s="8">
        <f t="shared" si="51"/>
        <v>48900</v>
      </c>
      <c r="H531" s="5"/>
      <c r="I531" s="8"/>
      <c r="J531" s="5"/>
      <c r="K531" s="8"/>
      <c r="L531" s="5"/>
      <c r="M531" s="8"/>
      <c r="N531" s="5"/>
      <c r="O531" s="8"/>
      <c r="P531" s="9">
        <f t="shared" si="52"/>
        <v>48900</v>
      </c>
    </row>
    <row r="532" spans="1:16" s="2" customFormat="1" x14ac:dyDescent="0.25">
      <c r="A532" s="5">
        <v>41</v>
      </c>
      <c r="B532" s="6" t="s">
        <v>626</v>
      </c>
      <c r="C532" s="7" t="s">
        <v>627</v>
      </c>
      <c r="D532" s="5" t="s">
        <v>118</v>
      </c>
      <c r="E532" s="10">
        <v>4900</v>
      </c>
      <c r="F532" s="5">
        <v>1</v>
      </c>
      <c r="G532" s="8">
        <f t="shared" si="51"/>
        <v>4900</v>
      </c>
      <c r="H532" s="5"/>
      <c r="I532" s="8"/>
      <c r="J532" s="5"/>
      <c r="K532" s="8"/>
      <c r="L532" s="5"/>
      <c r="M532" s="8"/>
      <c r="N532" s="5"/>
      <c r="O532" s="8"/>
      <c r="P532" s="9">
        <f t="shared" si="52"/>
        <v>4900</v>
      </c>
    </row>
    <row r="533" spans="1:16" s="2" customFormat="1" x14ac:dyDescent="0.25">
      <c r="A533" s="5">
        <v>42</v>
      </c>
      <c r="B533" s="6" t="s">
        <v>628</v>
      </c>
      <c r="C533" s="7" t="s">
        <v>629</v>
      </c>
      <c r="D533" s="5" t="s">
        <v>118</v>
      </c>
      <c r="E533" s="10">
        <v>2400</v>
      </c>
      <c r="F533" s="5">
        <v>1</v>
      </c>
      <c r="G533" s="8">
        <f t="shared" si="51"/>
        <v>2400</v>
      </c>
      <c r="H533" s="5"/>
      <c r="I533" s="8"/>
      <c r="J533" s="5"/>
      <c r="K533" s="8"/>
      <c r="L533" s="5"/>
      <c r="M533" s="8"/>
      <c r="N533" s="5"/>
      <c r="O533" s="8"/>
      <c r="P533" s="9">
        <f t="shared" si="52"/>
        <v>2400</v>
      </c>
    </row>
    <row r="534" spans="1:16" s="2" customFormat="1" x14ac:dyDescent="0.25">
      <c r="A534" s="5">
        <v>43</v>
      </c>
      <c r="B534" s="6" t="s">
        <v>630</v>
      </c>
      <c r="C534" s="7" t="s">
        <v>631</v>
      </c>
      <c r="D534" s="5" t="s">
        <v>118</v>
      </c>
      <c r="E534" s="10">
        <v>2400</v>
      </c>
      <c r="F534" s="5">
        <v>1</v>
      </c>
      <c r="G534" s="8">
        <f t="shared" si="51"/>
        <v>2400</v>
      </c>
      <c r="H534" s="5"/>
      <c r="I534" s="8"/>
      <c r="J534" s="5"/>
      <c r="K534" s="8"/>
      <c r="L534" s="5"/>
      <c r="M534" s="8"/>
      <c r="N534" s="5"/>
      <c r="O534" s="8"/>
      <c r="P534" s="9">
        <f t="shared" si="52"/>
        <v>2400</v>
      </c>
    </row>
    <row r="535" spans="1:16" s="2" customFormat="1" ht="30" x14ac:dyDescent="0.25">
      <c r="A535" s="5">
        <v>44</v>
      </c>
      <c r="B535" s="5" t="s">
        <v>632</v>
      </c>
      <c r="C535" s="7" t="s">
        <v>633</v>
      </c>
      <c r="D535" s="5" t="s">
        <v>118</v>
      </c>
      <c r="E535" s="10">
        <v>1500</v>
      </c>
      <c r="F535" s="5"/>
      <c r="G535" s="8"/>
      <c r="H535" s="5">
        <v>1</v>
      </c>
      <c r="I535" s="8">
        <f t="shared" ref="I535:I540" si="56">IFERROR($E535*H535,0)</f>
        <v>1500</v>
      </c>
      <c r="J535" s="5"/>
      <c r="K535" s="8"/>
      <c r="L535" s="5"/>
      <c r="M535" s="8"/>
      <c r="N535" s="5"/>
      <c r="O535" s="8"/>
      <c r="P535" s="9">
        <f t="shared" si="52"/>
        <v>1500</v>
      </c>
    </row>
    <row r="536" spans="1:16" s="2" customFormat="1" x14ac:dyDescent="0.25">
      <c r="A536" s="5">
        <v>45</v>
      </c>
      <c r="B536" s="5" t="s">
        <v>634</v>
      </c>
      <c r="C536" s="7" t="s">
        <v>635</v>
      </c>
      <c r="D536" s="5" t="s">
        <v>118</v>
      </c>
      <c r="E536" s="8">
        <v>250</v>
      </c>
      <c r="F536" s="5"/>
      <c r="G536" s="8"/>
      <c r="H536" s="5"/>
      <c r="I536" s="8"/>
      <c r="J536" s="5"/>
      <c r="K536" s="8"/>
      <c r="L536" s="5">
        <v>1</v>
      </c>
      <c r="M536" s="8">
        <f t="shared" ref="M536:M543" si="57">IFERROR($E536*L536,0)</f>
        <v>250</v>
      </c>
      <c r="N536" s="5"/>
      <c r="O536" s="8"/>
      <c r="P536" s="9">
        <f t="shared" si="52"/>
        <v>250</v>
      </c>
    </row>
    <row r="537" spans="1:16" s="2" customFormat="1" ht="30" x14ac:dyDescent="0.25">
      <c r="A537" s="5">
        <v>46</v>
      </c>
      <c r="B537" s="5" t="s">
        <v>636</v>
      </c>
      <c r="C537" s="7" t="s">
        <v>637</v>
      </c>
      <c r="D537" s="5" t="s">
        <v>118</v>
      </c>
      <c r="E537" s="8">
        <v>15000</v>
      </c>
      <c r="F537" s="5"/>
      <c r="G537" s="8"/>
      <c r="H537" s="5"/>
      <c r="I537" s="8"/>
      <c r="J537" s="5"/>
      <c r="K537" s="8"/>
      <c r="L537" s="5">
        <v>2</v>
      </c>
      <c r="M537" s="8">
        <f t="shared" si="57"/>
        <v>30000</v>
      </c>
      <c r="N537" s="5"/>
      <c r="O537" s="8"/>
      <c r="P537" s="9">
        <f t="shared" si="52"/>
        <v>30000</v>
      </c>
    </row>
    <row r="538" spans="1:16" s="2" customFormat="1" x14ac:dyDescent="0.25">
      <c r="A538" s="5">
        <v>47</v>
      </c>
      <c r="B538" s="5" t="s">
        <v>638</v>
      </c>
      <c r="C538" s="7" t="s">
        <v>639</v>
      </c>
      <c r="D538" s="5" t="s">
        <v>118</v>
      </c>
      <c r="E538" s="8">
        <v>464</v>
      </c>
      <c r="F538" s="5"/>
      <c r="G538" s="8"/>
      <c r="H538" s="5">
        <v>7</v>
      </c>
      <c r="I538" s="8">
        <f t="shared" si="56"/>
        <v>3248</v>
      </c>
      <c r="J538" s="5"/>
      <c r="K538" s="8"/>
      <c r="L538" s="5"/>
      <c r="M538" s="8"/>
      <c r="N538" s="5"/>
      <c r="O538" s="8"/>
      <c r="P538" s="9">
        <f t="shared" si="52"/>
        <v>3248</v>
      </c>
    </row>
    <row r="539" spans="1:16" s="2" customFormat="1" ht="30" x14ac:dyDescent="0.25">
      <c r="A539" s="5">
        <v>48</v>
      </c>
      <c r="B539" s="5" t="s">
        <v>640</v>
      </c>
      <c r="C539" s="7" t="s">
        <v>641</v>
      </c>
      <c r="D539" s="5" t="s">
        <v>118</v>
      </c>
      <c r="E539" s="8">
        <v>1000</v>
      </c>
      <c r="F539" s="5"/>
      <c r="G539" s="8"/>
      <c r="H539" s="5">
        <v>5</v>
      </c>
      <c r="I539" s="8">
        <f t="shared" si="56"/>
        <v>5000</v>
      </c>
      <c r="J539" s="5"/>
      <c r="K539" s="8"/>
      <c r="L539" s="5"/>
      <c r="M539" s="8"/>
      <c r="N539" s="5"/>
      <c r="O539" s="8"/>
      <c r="P539" s="9">
        <f t="shared" si="52"/>
        <v>5000</v>
      </c>
    </row>
    <row r="540" spans="1:16" s="2" customFormat="1" ht="30" x14ac:dyDescent="0.25">
      <c r="A540" s="5">
        <v>49</v>
      </c>
      <c r="B540" s="5" t="s">
        <v>642</v>
      </c>
      <c r="C540" s="7" t="s">
        <v>643</v>
      </c>
      <c r="D540" s="5" t="s">
        <v>118</v>
      </c>
      <c r="E540" s="8">
        <v>250</v>
      </c>
      <c r="F540" s="5"/>
      <c r="G540" s="8"/>
      <c r="H540" s="5">
        <v>5</v>
      </c>
      <c r="I540" s="8">
        <f t="shared" si="56"/>
        <v>1250</v>
      </c>
      <c r="J540" s="5"/>
      <c r="K540" s="8"/>
      <c r="L540" s="5"/>
      <c r="M540" s="8"/>
      <c r="N540" s="5"/>
      <c r="O540" s="8"/>
      <c r="P540" s="9">
        <f t="shared" si="52"/>
        <v>1250</v>
      </c>
    </row>
    <row r="541" spans="1:16" s="2" customFormat="1" ht="30" x14ac:dyDescent="0.25">
      <c r="A541" s="5">
        <v>50</v>
      </c>
      <c r="B541" s="5" t="s">
        <v>644</v>
      </c>
      <c r="C541" s="7" t="s">
        <v>645</v>
      </c>
      <c r="D541" s="5" t="s">
        <v>118</v>
      </c>
      <c r="E541" s="8">
        <v>500</v>
      </c>
      <c r="F541" s="5"/>
      <c r="G541" s="8"/>
      <c r="H541" s="5"/>
      <c r="I541" s="8"/>
      <c r="J541" s="5"/>
      <c r="K541" s="8"/>
      <c r="L541" s="5">
        <v>1</v>
      </c>
      <c r="M541" s="8">
        <f t="shared" si="57"/>
        <v>500</v>
      </c>
      <c r="N541" s="5"/>
      <c r="O541" s="8"/>
      <c r="P541" s="9">
        <f t="shared" si="52"/>
        <v>500</v>
      </c>
    </row>
    <row r="542" spans="1:16" s="2" customFormat="1" x14ac:dyDescent="0.25">
      <c r="A542" s="5">
        <v>51</v>
      </c>
      <c r="B542" s="6" t="s">
        <v>646</v>
      </c>
      <c r="C542" s="97" t="s">
        <v>647</v>
      </c>
      <c r="D542" s="5" t="s">
        <v>118</v>
      </c>
      <c r="E542" s="10">
        <v>1000</v>
      </c>
      <c r="F542" s="5"/>
      <c r="G542" s="8"/>
      <c r="H542" s="5"/>
      <c r="I542" s="8"/>
      <c r="J542" s="5"/>
      <c r="K542" s="8"/>
      <c r="L542" s="5">
        <v>3</v>
      </c>
      <c r="M542" s="8">
        <f t="shared" si="57"/>
        <v>3000</v>
      </c>
      <c r="N542" s="5"/>
      <c r="O542" s="8"/>
      <c r="P542" s="9">
        <f t="shared" si="52"/>
        <v>3000</v>
      </c>
    </row>
    <row r="543" spans="1:16" s="2" customFormat="1" ht="30" x14ac:dyDescent="0.25">
      <c r="A543" s="5">
        <v>52</v>
      </c>
      <c r="B543" s="5" t="s">
        <v>648</v>
      </c>
      <c r="C543" s="7" t="s">
        <v>649</v>
      </c>
      <c r="D543" s="5" t="s">
        <v>118</v>
      </c>
      <c r="E543" s="10">
        <v>5000</v>
      </c>
      <c r="F543" s="5"/>
      <c r="G543" s="8"/>
      <c r="H543" s="5"/>
      <c r="I543" s="8"/>
      <c r="J543" s="5"/>
      <c r="K543" s="8"/>
      <c r="L543" s="5">
        <v>1</v>
      </c>
      <c r="M543" s="8">
        <f t="shared" si="57"/>
        <v>5000</v>
      </c>
      <c r="N543" s="5"/>
      <c r="O543" s="8"/>
      <c r="P543" s="9">
        <f t="shared" si="52"/>
        <v>5000</v>
      </c>
    </row>
    <row r="544" spans="1:16" s="2" customFormat="1" ht="30" x14ac:dyDescent="0.25">
      <c r="A544" s="5">
        <v>53</v>
      </c>
      <c r="B544" s="5" t="s">
        <v>650</v>
      </c>
      <c r="C544" s="7" t="s">
        <v>651</v>
      </c>
      <c r="D544" s="5" t="s">
        <v>118</v>
      </c>
      <c r="E544" s="5">
        <v>165</v>
      </c>
      <c r="F544" s="5">
        <v>15</v>
      </c>
      <c r="G544" s="8">
        <f t="shared" ref="G544:G546" si="58">IFERROR(E544*F544,0)</f>
        <v>2475</v>
      </c>
      <c r="H544" s="5"/>
      <c r="I544" s="8"/>
      <c r="J544" s="5"/>
      <c r="K544" s="8"/>
      <c r="L544" s="5"/>
      <c r="M544" s="8"/>
      <c r="N544" s="5"/>
      <c r="O544" s="8"/>
      <c r="P544" s="9">
        <f t="shared" si="52"/>
        <v>2475</v>
      </c>
    </row>
    <row r="545" spans="1:16" s="2" customFormat="1" ht="30" x14ac:dyDescent="0.25">
      <c r="A545" s="5">
        <v>54</v>
      </c>
      <c r="B545" s="5" t="s">
        <v>652</v>
      </c>
      <c r="C545" s="7" t="s">
        <v>653</v>
      </c>
      <c r="D545" s="5" t="s">
        <v>118</v>
      </c>
      <c r="E545" s="10">
        <v>10000</v>
      </c>
      <c r="F545" s="5">
        <v>1</v>
      </c>
      <c r="G545" s="8">
        <f t="shared" si="58"/>
        <v>10000</v>
      </c>
      <c r="H545" s="5"/>
      <c r="I545" s="8"/>
      <c r="J545" s="5"/>
      <c r="K545" s="8"/>
      <c r="L545" s="5"/>
      <c r="M545" s="8"/>
      <c r="N545" s="5"/>
      <c r="O545" s="8"/>
      <c r="P545" s="9">
        <f t="shared" si="52"/>
        <v>10000</v>
      </c>
    </row>
    <row r="546" spans="1:16" s="2" customFormat="1" x14ac:dyDescent="0.25">
      <c r="A546" s="5">
        <v>55</v>
      </c>
      <c r="B546" s="6" t="s">
        <v>654</v>
      </c>
      <c r="C546" s="7" t="s">
        <v>655</v>
      </c>
      <c r="D546" s="5" t="s">
        <v>118</v>
      </c>
      <c r="E546" s="10">
        <v>1228</v>
      </c>
      <c r="F546" s="5">
        <v>5</v>
      </c>
      <c r="G546" s="8">
        <f t="shared" si="58"/>
        <v>6140</v>
      </c>
      <c r="H546" s="5"/>
      <c r="I546" s="8"/>
      <c r="J546" s="5"/>
      <c r="K546" s="8"/>
      <c r="L546" s="5"/>
      <c r="M546" s="8"/>
      <c r="N546" s="5"/>
      <c r="O546" s="8"/>
      <c r="P546" s="9">
        <f t="shared" si="52"/>
        <v>6140</v>
      </c>
    </row>
    <row r="547" spans="1:16" s="2" customFormat="1" x14ac:dyDescent="0.25">
      <c r="A547" s="5">
        <v>56</v>
      </c>
      <c r="B547" s="5" t="s">
        <v>656</v>
      </c>
      <c r="C547" s="7" t="s">
        <v>657</v>
      </c>
      <c r="D547" s="5" t="s">
        <v>118</v>
      </c>
      <c r="E547" s="10">
        <v>500</v>
      </c>
      <c r="F547" s="5"/>
      <c r="G547" s="8"/>
      <c r="H547" s="5"/>
      <c r="I547" s="8"/>
      <c r="J547" s="5"/>
      <c r="K547" s="8"/>
      <c r="L547" s="5">
        <v>1</v>
      </c>
      <c r="M547" s="8">
        <f t="shared" ref="M547:M573" si="59">IFERROR($E547*L547,0)</f>
        <v>500</v>
      </c>
      <c r="N547" s="5"/>
      <c r="O547" s="8"/>
      <c r="P547" s="9">
        <f t="shared" si="52"/>
        <v>500</v>
      </c>
    </row>
    <row r="548" spans="1:16" s="2" customFormat="1" x14ac:dyDescent="0.25">
      <c r="A548" s="5">
        <v>57</v>
      </c>
      <c r="B548" s="6" t="s">
        <v>658</v>
      </c>
      <c r="C548" s="7" t="s">
        <v>659</v>
      </c>
      <c r="D548" s="5" t="s">
        <v>118</v>
      </c>
      <c r="E548" s="10">
        <v>5000</v>
      </c>
      <c r="F548" s="11">
        <v>9</v>
      </c>
      <c r="G548" s="8">
        <f t="shared" ref="G548:G556" si="60">IFERROR(E548*F548,0)</f>
        <v>45000</v>
      </c>
      <c r="H548" s="5"/>
      <c r="I548" s="8"/>
      <c r="J548" s="5"/>
      <c r="K548" s="8"/>
      <c r="L548" s="5"/>
      <c r="M548" s="8"/>
      <c r="N548" s="5"/>
      <c r="O548" s="8"/>
      <c r="P548" s="9">
        <f t="shared" si="52"/>
        <v>45000</v>
      </c>
    </row>
    <row r="549" spans="1:16" s="2" customFormat="1" ht="30" x14ac:dyDescent="0.25">
      <c r="A549" s="5">
        <v>58</v>
      </c>
      <c r="B549" s="6" t="s">
        <v>658</v>
      </c>
      <c r="C549" s="7" t="s">
        <v>660</v>
      </c>
      <c r="D549" s="5" t="s">
        <v>118</v>
      </c>
      <c r="E549" s="10">
        <v>2000</v>
      </c>
      <c r="F549" s="11">
        <v>1</v>
      </c>
      <c r="G549" s="8">
        <f t="shared" si="60"/>
        <v>2000</v>
      </c>
      <c r="H549" s="5"/>
      <c r="I549" s="8"/>
      <c r="J549" s="5"/>
      <c r="K549" s="8"/>
      <c r="L549" s="5"/>
      <c r="M549" s="8"/>
      <c r="N549" s="5"/>
      <c r="O549" s="8"/>
      <c r="P549" s="9">
        <f t="shared" si="52"/>
        <v>2000</v>
      </c>
    </row>
    <row r="550" spans="1:16" s="2" customFormat="1" ht="30" x14ac:dyDescent="0.25">
      <c r="A550" s="5">
        <v>59</v>
      </c>
      <c r="B550" s="6" t="s">
        <v>658</v>
      </c>
      <c r="C550" s="7" t="s">
        <v>661</v>
      </c>
      <c r="D550" s="5" t="s">
        <v>118</v>
      </c>
      <c r="E550" s="10">
        <v>10</v>
      </c>
      <c r="F550" s="5"/>
      <c r="G550" s="8"/>
      <c r="H550" s="5"/>
      <c r="I550" s="8"/>
      <c r="J550" s="5"/>
      <c r="K550" s="8"/>
      <c r="L550" s="11">
        <v>3</v>
      </c>
      <c r="M550" s="8">
        <f t="shared" si="59"/>
        <v>30</v>
      </c>
      <c r="N550" s="5"/>
      <c r="O550" s="8"/>
      <c r="P550" s="9">
        <f t="shared" si="52"/>
        <v>30</v>
      </c>
    </row>
    <row r="551" spans="1:16" s="2" customFormat="1" x14ac:dyDescent="0.25">
      <c r="A551" s="5">
        <v>60</v>
      </c>
      <c r="B551" s="5" t="s">
        <v>662</v>
      </c>
      <c r="C551" s="7" t="s">
        <v>663</v>
      </c>
      <c r="D551" s="5" t="s">
        <v>118</v>
      </c>
      <c r="E551" s="12">
        <v>4965</v>
      </c>
      <c r="F551" s="11">
        <v>1</v>
      </c>
      <c r="G551" s="8">
        <f t="shared" si="60"/>
        <v>4965</v>
      </c>
      <c r="H551" s="5"/>
      <c r="I551" s="8"/>
      <c r="J551" s="5"/>
      <c r="K551" s="8"/>
      <c r="L551" s="5"/>
      <c r="M551" s="8"/>
      <c r="N551" s="5"/>
      <c r="O551" s="8"/>
      <c r="P551" s="9">
        <f t="shared" si="52"/>
        <v>4965</v>
      </c>
    </row>
    <row r="552" spans="1:16" s="2" customFormat="1" ht="30" x14ac:dyDescent="0.25">
      <c r="A552" s="5">
        <v>61</v>
      </c>
      <c r="B552" s="5" t="s">
        <v>664</v>
      </c>
      <c r="C552" s="7" t="s">
        <v>665</v>
      </c>
      <c r="D552" s="5" t="s">
        <v>118</v>
      </c>
      <c r="E552" s="10">
        <v>500</v>
      </c>
      <c r="F552" s="11">
        <v>2</v>
      </c>
      <c r="G552" s="8">
        <f t="shared" si="60"/>
        <v>1000</v>
      </c>
      <c r="H552" s="5"/>
      <c r="I552" s="8"/>
      <c r="J552" s="5"/>
      <c r="K552" s="8"/>
      <c r="L552" s="5"/>
      <c r="M552" s="8"/>
      <c r="N552" s="5"/>
      <c r="O552" s="8"/>
      <c r="P552" s="9">
        <f t="shared" si="52"/>
        <v>1000</v>
      </c>
    </row>
    <row r="553" spans="1:16" s="2" customFormat="1" ht="30" x14ac:dyDescent="0.25">
      <c r="A553" s="5">
        <v>62</v>
      </c>
      <c r="B553" s="5" t="s">
        <v>666</v>
      </c>
      <c r="C553" s="7" t="s">
        <v>667</v>
      </c>
      <c r="D553" s="5" t="s">
        <v>118</v>
      </c>
      <c r="E553" s="8">
        <v>5000</v>
      </c>
      <c r="F553" s="5"/>
      <c r="G553" s="8"/>
      <c r="H553" s="5">
        <v>1</v>
      </c>
      <c r="I553" s="8">
        <f t="shared" ref="I553:I559" si="61">IFERROR($E553*H553,0)</f>
        <v>5000</v>
      </c>
      <c r="J553" s="5"/>
      <c r="K553" s="8"/>
      <c r="L553" s="5"/>
      <c r="M553" s="8"/>
      <c r="N553" s="5"/>
      <c r="O553" s="8"/>
      <c r="P553" s="9">
        <f t="shared" si="52"/>
        <v>5000</v>
      </c>
    </row>
    <row r="554" spans="1:16" s="2" customFormat="1" ht="30" x14ac:dyDescent="0.25">
      <c r="A554" s="5">
        <v>63</v>
      </c>
      <c r="B554" s="5" t="s">
        <v>666</v>
      </c>
      <c r="C554" s="7" t="s">
        <v>668</v>
      </c>
      <c r="D554" s="5" t="s">
        <v>118</v>
      </c>
      <c r="E554" s="8">
        <v>1000</v>
      </c>
      <c r="F554" s="5"/>
      <c r="G554" s="8"/>
      <c r="H554" s="5">
        <v>1</v>
      </c>
      <c r="I554" s="8">
        <f t="shared" si="61"/>
        <v>1000</v>
      </c>
      <c r="J554" s="5"/>
      <c r="K554" s="8"/>
      <c r="L554" s="5"/>
      <c r="M554" s="8"/>
      <c r="N554" s="5"/>
      <c r="O554" s="8"/>
      <c r="P554" s="9">
        <f t="shared" si="52"/>
        <v>1000</v>
      </c>
    </row>
    <row r="555" spans="1:16" s="2" customFormat="1" x14ac:dyDescent="0.25">
      <c r="A555" s="5">
        <v>64</v>
      </c>
      <c r="B555" s="5" t="s">
        <v>669</v>
      </c>
      <c r="C555" s="7" t="s">
        <v>670</v>
      </c>
      <c r="D555" s="5" t="s">
        <v>671</v>
      </c>
      <c r="E555" s="10">
        <v>5</v>
      </c>
      <c r="F555" s="5">
        <v>4800</v>
      </c>
      <c r="G555" s="8">
        <f t="shared" si="60"/>
        <v>24000</v>
      </c>
      <c r="H555" s="5"/>
      <c r="I555" s="8"/>
      <c r="J555" s="5"/>
      <c r="K555" s="8"/>
      <c r="L555" s="5"/>
      <c r="M555" s="8"/>
      <c r="N555" s="5"/>
      <c r="O555" s="8"/>
      <c r="P555" s="9">
        <f t="shared" si="52"/>
        <v>24000</v>
      </c>
    </row>
    <row r="556" spans="1:16" s="2" customFormat="1" ht="30" x14ac:dyDescent="0.25">
      <c r="A556" s="5">
        <v>65</v>
      </c>
      <c r="B556" s="5" t="s">
        <v>672</v>
      </c>
      <c r="C556" s="7" t="s">
        <v>673</v>
      </c>
      <c r="D556" s="5" t="s">
        <v>118</v>
      </c>
      <c r="E556" s="10">
        <v>578.20000000000005</v>
      </c>
      <c r="F556" s="5">
        <v>7</v>
      </c>
      <c r="G556" s="8">
        <f t="shared" si="60"/>
        <v>4047.4000000000005</v>
      </c>
      <c r="H556" s="5"/>
      <c r="I556" s="8"/>
      <c r="J556" s="5"/>
      <c r="K556" s="8"/>
      <c r="L556" s="5"/>
      <c r="M556" s="8"/>
      <c r="N556" s="5"/>
      <c r="O556" s="8"/>
      <c r="P556" s="9">
        <f t="shared" ref="P556:P619" si="62">G556+I556+K556+M556+O556</f>
        <v>4047.4000000000005</v>
      </c>
    </row>
    <row r="557" spans="1:16" s="2" customFormat="1" ht="30" x14ac:dyDescent="0.25">
      <c r="A557" s="5">
        <v>66</v>
      </c>
      <c r="B557" s="5" t="s">
        <v>674</v>
      </c>
      <c r="C557" s="7" t="s">
        <v>675</v>
      </c>
      <c r="D557" s="5" t="s">
        <v>118</v>
      </c>
      <c r="E557" s="10">
        <v>1000</v>
      </c>
      <c r="F557" s="5"/>
      <c r="G557" s="8"/>
      <c r="H557" s="5"/>
      <c r="I557" s="8"/>
      <c r="J557" s="5"/>
      <c r="K557" s="8"/>
      <c r="L557" s="5">
        <v>1</v>
      </c>
      <c r="M557" s="8">
        <f t="shared" si="59"/>
        <v>1000</v>
      </c>
      <c r="N557" s="5"/>
      <c r="O557" s="8"/>
      <c r="P557" s="9">
        <f t="shared" si="62"/>
        <v>1000</v>
      </c>
    </row>
    <row r="558" spans="1:16" s="2" customFormat="1" ht="30" x14ac:dyDescent="0.25">
      <c r="A558" s="5">
        <v>67</v>
      </c>
      <c r="B558" s="5" t="s">
        <v>676</v>
      </c>
      <c r="C558" s="7" t="s">
        <v>677</v>
      </c>
      <c r="D558" s="5" t="s">
        <v>118</v>
      </c>
      <c r="E558" s="10">
        <v>1500</v>
      </c>
      <c r="F558" s="5"/>
      <c r="G558" s="8"/>
      <c r="H558" s="5">
        <v>1</v>
      </c>
      <c r="I558" s="8">
        <f t="shared" si="61"/>
        <v>1500</v>
      </c>
      <c r="J558" s="5"/>
      <c r="K558" s="8"/>
      <c r="L558" s="5"/>
      <c r="M558" s="8"/>
      <c r="N558" s="5"/>
      <c r="O558" s="8"/>
      <c r="P558" s="9">
        <f t="shared" si="62"/>
        <v>1500</v>
      </c>
    </row>
    <row r="559" spans="1:16" s="2" customFormat="1" x14ac:dyDescent="0.25">
      <c r="A559" s="5">
        <v>68</v>
      </c>
      <c r="B559" s="5" t="s">
        <v>664</v>
      </c>
      <c r="C559" s="7" t="s">
        <v>678</v>
      </c>
      <c r="D559" s="5" t="s">
        <v>118</v>
      </c>
      <c r="E559" s="10">
        <v>1000</v>
      </c>
      <c r="F559" s="5"/>
      <c r="G559" s="8"/>
      <c r="H559" s="5">
        <v>1</v>
      </c>
      <c r="I559" s="8">
        <f t="shared" si="61"/>
        <v>1000</v>
      </c>
      <c r="J559" s="5"/>
      <c r="K559" s="8"/>
      <c r="L559" s="5"/>
      <c r="M559" s="8"/>
      <c r="N559" s="5"/>
      <c r="O559" s="8"/>
      <c r="P559" s="9">
        <f t="shared" si="62"/>
        <v>1000</v>
      </c>
    </row>
    <row r="560" spans="1:16" s="2" customFormat="1" ht="30" x14ac:dyDescent="0.25">
      <c r="A560" s="5">
        <v>69</v>
      </c>
      <c r="B560" s="6" t="s">
        <v>679</v>
      </c>
      <c r="C560" s="7" t="s">
        <v>680</v>
      </c>
      <c r="D560" s="5" t="s">
        <v>118</v>
      </c>
      <c r="E560" s="10">
        <v>500</v>
      </c>
      <c r="F560" s="5"/>
      <c r="G560" s="8"/>
      <c r="H560" s="5"/>
      <c r="I560" s="8"/>
      <c r="J560" s="5"/>
      <c r="K560" s="8"/>
      <c r="L560" s="5"/>
      <c r="M560" s="8"/>
      <c r="N560" s="5">
        <v>1</v>
      </c>
      <c r="O560" s="8">
        <f t="shared" ref="O560" si="63">IFERROR($E560*N560,0)</f>
        <v>500</v>
      </c>
      <c r="P560" s="9">
        <f t="shared" si="62"/>
        <v>500</v>
      </c>
    </row>
    <row r="561" spans="1:16" s="2" customFormat="1" ht="30" x14ac:dyDescent="0.25">
      <c r="A561" s="5">
        <v>70</v>
      </c>
      <c r="B561" s="6" t="s">
        <v>681</v>
      </c>
      <c r="C561" s="7" t="s">
        <v>682</v>
      </c>
      <c r="D561" s="5" t="s">
        <v>118</v>
      </c>
      <c r="E561" s="10">
        <v>100</v>
      </c>
      <c r="F561" s="5"/>
      <c r="G561" s="8"/>
      <c r="H561" s="5"/>
      <c r="I561" s="8"/>
      <c r="J561" s="5"/>
      <c r="K561" s="8"/>
      <c r="L561" s="5">
        <v>4</v>
      </c>
      <c r="M561" s="8">
        <f t="shared" si="59"/>
        <v>400</v>
      </c>
      <c r="N561" s="5"/>
      <c r="O561" s="8"/>
      <c r="P561" s="9">
        <f t="shared" si="62"/>
        <v>400</v>
      </c>
    </row>
    <row r="562" spans="1:16" s="2" customFormat="1" ht="30" x14ac:dyDescent="0.25">
      <c r="A562" s="5">
        <v>71</v>
      </c>
      <c r="B562" s="5" t="s">
        <v>683</v>
      </c>
      <c r="C562" s="7" t="s">
        <v>684</v>
      </c>
      <c r="D562" s="5" t="s">
        <v>118</v>
      </c>
      <c r="E562" s="10">
        <v>20</v>
      </c>
      <c r="F562" s="5"/>
      <c r="G562" s="8"/>
      <c r="H562" s="5"/>
      <c r="I562" s="8"/>
      <c r="J562" s="5"/>
      <c r="K562" s="8"/>
      <c r="L562" s="5">
        <v>4</v>
      </c>
      <c r="M562" s="8">
        <f t="shared" si="59"/>
        <v>80</v>
      </c>
      <c r="N562" s="5"/>
      <c r="O562" s="8"/>
      <c r="P562" s="9">
        <f t="shared" si="62"/>
        <v>80</v>
      </c>
    </row>
    <row r="563" spans="1:16" s="2" customFormat="1" ht="30" x14ac:dyDescent="0.25">
      <c r="A563" s="5">
        <v>72</v>
      </c>
      <c r="B563" s="5" t="s">
        <v>685</v>
      </c>
      <c r="C563" s="7" t="s">
        <v>686</v>
      </c>
      <c r="D563" s="5" t="s">
        <v>118</v>
      </c>
      <c r="E563" s="10">
        <v>20</v>
      </c>
      <c r="F563" s="5"/>
      <c r="G563" s="8"/>
      <c r="H563" s="5"/>
      <c r="I563" s="8"/>
      <c r="J563" s="5"/>
      <c r="K563" s="8"/>
      <c r="L563" s="5">
        <v>4</v>
      </c>
      <c r="M563" s="8">
        <f t="shared" si="59"/>
        <v>80</v>
      </c>
      <c r="N563" s="5"/>
      <c r="O563" s="8"/>
      <c r="P563" s="9">
        <f t="shared" si="62"/>
        <v>80</v>
      </c>
    </row>
    <row r="564" spans="1:16" s="2" customFormat="1" x14ac:dyDescent="0.25">
      <c r="A564" s="5">
        <v>73</v>
      </c>
      <c r="B564" s="5" t="s">
        <v>687</v>
      </c>
      <c r="C564" s="7" t="s">
        <v>688</v>
      </c>
      <c r="D564" s="5" t="s">
        <v>118</v>
      </c>
      <c r="E564" s="10">
        <v>200</v>
      </c>
      <c r="F564" s="5"/>
      <c r="G564" s="8"/>
      <c r="H564" s="5"/>
      <c r="I564" s="8"/>
      <c r="J564" s="5"/>
      <c r="K564" s="8"/>
      <c r="L564" s="5">
        <v>4</v>
      </c>
      <c r="M564" s="8">
        <f t="shared" si="59"/>
        <v>800</v>
      </c>
      <c r="N564" s="5"/>
      <c r="O564" s="8"/>
      <c r="P564" s="9">
        <f t="shared" si="62"/>
        <v>800</v>
      </c>
    </row>
    <row r="565" spans="1:16" s="2" customFormat="1" ht="30" x14ac:dyDescent="0.25">
      <c r="A565" s="5">
        <v>74</v>
      </c>
      <c r="B565" s="5" t="s">
        <v>636</v>
      </c>
      <c r="C565" s="7" t="s">
        <v>637</v>
      </c>
      <c r="D565" s="5" t="s">
        <v>118</v>
      </c>
      <c r="E565" s="10">
        <v>500</v>
      </c>
      <c r="F565" s="5"/>
      <c r="G565" s="8"/>
      <c r="H565" s="5"/>
      <c r="I565" s="8"/>
      <c r="J565" s="5"/>
      <c r="K565" s="8"/>
      <c r="L565" s="5">
        <v>1</v>
      </c>
      <c r="M565" s="8">
        <f t="shared" si="59"/>
        <v>500</v>
      </c>
      <c r="N565" s="5"/>
      <c r="O565" s="8"/>
      <c r="P565" s="9">
        <f t="shared" si="62"/>
        <v>500</v>
      </c>
    </row>
    <row r="566" spans="1:16" s="2" customFormat="1" x14ac:dyDescent="0.25">
      <c r="A566" s="5">
        <v>75</v>
      </c>
      <c r="B566" s="6" t="s">
        <v>689</v>
      </c>
      <c r="C566" s="13" t="s">
        <v>690</v>
      </c>
      <c r="D566" s="14" t="s">
        <v>118</v>
      </c>
      <c r="E566" s="15">
        <v>41300</v>
      </c>
      <c r="F566" s="249">
        <v>2</v>
      </c>
      <c r="G566" s="8">
        <f t="shared" ref="G566:G570" si="64">IFERROR(E566*F566,0)</f>
        <v>82600</v>
      </c>
      <c r="H566" s="5"/>
      <c r="I566" s="8"/>
      <c r="J566" s="5"/>
      <c r="K566" s="8"/>
      <c r="L566" s="5"/>
      <c r="M566" s="8"/>
      <c r="N566" s="5"/>
      <c r="O566" s="8"/>
      <c r="P566" s="9">
        <f t="shared" si="62"/>
        <v>82600</v>
      </c>
    </row>
    <row r="567" spans="1:16" s="2" customFormat="1" x14ac:dyDescent="0.25">
      <c r="A567" s="5">
        <v>76</v>
      </c>
      <c r="B567" s="6" t="s">
        <v>691</v>
      </c>
      <c r="C567" s="13" t="s">
        <v>692</v>
      </c>
      <c r="D567" s="14" t="s">
        <v>118</v>
      </c>
      <c r="E567" s="15">
        <v>56640</v>
      </c>
      <c r="F567" s="249">
        <v>3</v>
      </c>
      <c r="G567" s="8">
        <f t="shared" si="64"/>
        <v>169920</v>
      </c>
      <c r="H567" s="5"/>
      <c r="I567" s="8"/>
      <c r="J567" s="5"/>
      <c r="K567" s="8"/>
      <c r="L567" s="5"/>
      <c r="M567" s="8"/>
      <c r="N567" s="5"/>
      <c r="O567" s="8"/>
      <c r="P567" s="9">
        <f t="shared" si="62"/>
        <v>169920</v>
      </c>
    </row>
    <row r="568" spans="1:16" s="2" customFormat="1" x14ac:dyDescent="0.25">
      <c r="A568" s="5">
        <v>77</v>
      </c>
      <c r="B568" s="6" t="s">
        <v>624</v>
      </c>
      <c r="C568" s="13" t="s">
        <v>693</v>
      </c>
      <c r="D568" s="14" t="s">
        <v>118</v>
      </c>
      <c r="E568" s="15">
        <v>56640</v>
      </c>
      <c r="F568" s="249">
        <v>1</v>
      </c>
      <c r="G568" s="8">
        <f t="shared" si="64"/>
        <v>56640</v>
      </c>
      <c r="H568" s="5"/>
      <c r="I568" s="8"/>
      <c r="J568" s="5"/>
      <c r="K568" s="8"/>
      <c r="L568" s="5"/>
      <c r="M568" s="8"/>
      <c r="N568" s="5"/>
      <c r="O568" s="8"/>
      <c r="P568" s="9">
        <f t="shared" si="62"/>
        <v>56640</v>
      </c>
    </row>
    <row r="569" spans="1:16" s="2" customFormat="1" x14ac:dyDescent="0.25">
      <c r="A569" s="5">
        <v>78</v>
      </c>
      <c r="B569" s="6" t="s">
        <v>694</v>
      </c>
      <c r="C569" s="98" t="s">
        <v>695</v>
      </c>
      <c r="D569" s="14" t="s">
        <v>118</v>
      </c>
      <c r="E569" s="15">
        <v>25000</v>
      </c>
      <c r="F569" s="249">
        <v>1</v>
      </c>
      <c r="G569" s="8">
        <f t="shared" si="64"/>
        <v>25000</v>
      </c>
      <c r="H569" s="5"/>
      <c r="I569" s="8"/>
      <c r="J569" s="5"/>
      <c r="K569" s="8"/>
      <c r="L569" s="5"/>
      <c r="M569" s="8"/>
      <c r="N569" s="5"/>
      <c r="O569" s="8"/>
      <c r="P569" s="9">
        <f t="shared" si="62"/>
        <v>25000</v>
      </c>
    </row>
    <row r="570" spans="1:16" s="2" customFormat="1" x14ac:dyDescent="0.25">
      <c r="A570" s="5">
        <v>79</v>
      </c>
      <c r="B570" s="5" t="s">
        <v>488</v>
      </c>
      <c r="C570" s="13" t="s">
        <v>486</v>
      </c>
      <c r="D570" s="14" t="s">
        <v>487</v>
      </c>
      <c r="E570" s="15">
        <v>264500</v>
      </c>
      <c r="F570" s="249">
        <v>1.3</v>
      </c>
      <c r="G570" s="8">
        <f t="shared" si="64"/>
        <v>343850</v>
      </c>
      <c r="H570" s="5"/>
      <c r="I570" s="8"/>
      <c r="J570" s="5"/>
      <c r="K570" s="8"/>
      <c r="L570" s="5"/>
      <c r="M570" s="8"/>
      <c r="N570" s="5"/>
      <c r="O570" s="8"/>
      <c r="P570" s="9">
        <f t="shared" si="62"/>
        <v>343850</v>
      </c>
    </row>
    <row r="571" spans="1:16" s="2" customFormat="1" x14ac:dyDescent="0.25">
      <c r="A571" s="5">
        <v>80</v>
      </c>
      <c r="B571" s="4" t="s">
        <v>696</v>
      </c>
      <c r="C571" s="13" t="s">
        <v>697</v>
      </c>
      <c r="D571" s="14" t="s">
        <v>14</v>
      </c>
      <c r="E571" s="15">
        <v>100</v>
      </c>
      <c r="F571" s="249"/>
      <c r="G571" s="8"/>
      <c r="H571" s="5"/>
      <c r="I571" s="8"/>
      <c r="J571" s="5"/>
      <c r="K571" s="8"/>
      <c r="L571" s="5"/>
      <c r="M571" s="8"/>
      <c r="N571" s="5">
        <v>200</v>
      </c>
      <c r="O571" s="8">
        <f>E571*N571</f>
        <v>20000</v>
      </c>
      <c r="P571" s="9">
        <f t="shared" si="62"/>
        <v>20000</v>
      </c>
    </row>
    <row r="572" spans="1:16" s="2" customFormat="1" ht="30" x14ac:dyDescent="0.25">
      <c r="A572" s="5">
        <v>81</v>
      </c>
      <c r="B572" s="5" t="s">
        <v>698</v>
      </c>
      <c r="C572" s="13" t="s">
        <v>699</v>
      </c>
      <c r="D572" s="14" t="s">
        <v>118</v>
      </c>
      <c r="E572" s="15">
        <v>40</v>
      </c>
      <c r="F572" s="249"/>
      <c r="G572" s="8"/>
      <c r="H572" s="5"/>
      <c r="I572" s="8"/>
      <c r="J572" s="5"/>
      <c r="K572" s="8"/>
      <c r="L572" s="5">
        <v>12</v>
      </c>
      <c r="M572" s="8">
        <f t="shared" si="59"/>
        <v>480</v>
      </c>
      <c r="N572" s="5"/>
      <c r="O572" s="8"/>
      <c r="P572" s="9">
        <f t="shared" si="62"/>
        <v>480</v>
      </c>
    </row>
    <row r="573" spans="1:16" s="2" customFormat="1" x14ac:dyDescent="0.25">
      <c r="A573" s="5">
        <v>82</v>
      </c>
      <c r="B573" s="6" t="s">
        <v>700</v>
      </c>
      <c r="C573" s="13" t="s">
        <v>701</v>
      </c>
      <c r="D573" s="14" t="s">
        <v>118</v>
      </c>
      <c r="E573" s="15">
        <v>30</v>
      </c>
      <c r="F573" s="249"/>
      <c r="G573" s="8"/>
      <c r="H573" s="5"/>
      <c r="I573" s="8"/>
      <c r="J573" s="5"/>
      <c r="K573" s="8"/>
      <c r="L573" s="5">
        <v>10</v>
      </c>
      <c r="M573" s="8">
        <f t="shared" si="59"/>
        <v>300</v>
      </c>
      <c r="N573" s="5"/>
      <c r="O573" s="8"/>
      <c r="P573" s="9">
        <f t="shared" si="62"/>
        <v>300</v>
      </c>
    </row>
    <row r="574" spans="1:16" s="2" customFormat="1" ht="30" x14ac:dyDescent="0.25">
      <c r="A574" s="5">
        <v>83</v>
      </c>
      <c r="B574" s="6" t="s">
        <v>679</v>
      </c>
      <c r="C574" s="13" t="s">
        <v>702</v>
      </c>
      <c r="D574" s="14" t="s">
        <v>118</v>
      </c>
      <c r="E574" s="15">
        <v>178180</v>
      </c>
      <c r="F574" s="249">
        <v>2</v>
      </c>
      <c r="G574" s="8">
        <f t="shared" ref="G574:G581" si="65">IFERROR(E574*F574,0)</f>
        <v>356360</v>
      </c>
      <c r="H574" s="5"/>
      <c r="I574" s="8"/>
      <c r="J574" s="5"/>
      <c r="K574" s="8"/>
      <c r="L574" s="5"/>
      <c r="M574" s="8"/>
      <c r="N574" s="5"/>
      <c r="O574" s="8"/>
      <c r="P574" s="9">
        <f t="shared" si="62"/>
        <v>356360</v>
      </c>
    </row>
    <row r="575" spans="1:16" s="2" customFormat="1" x14ac:dyDescent="0.25">
      <c r="A575" s="5">
        <v>84</v>
      </c>
      <c r="B575" s="6" t="s">
        <v>700</v>
      </c>
      <c r="C575" s="13" t="s">
        <v>703</v>
      </c>
      <c r="D575" s="14" t="s">
        <v>118</v>
      </c>
      <c r="E575" s="15">
        <v>1357</v>
      </c>
      <c r="F575" s="249">
        <v>2</v>
      </c>
      <c r="G575" s="8">
        <f t="shared" si="65"/>
        <v>2714</v>
      </c>
      <c r="H575" s="5"/>
      <c r="I575" s="8"/>
      <c r="J575" s="5"/>
      <c r="K575" s="8"/>
      <c r="L575" s="5"/>
      <c r="M575" s="8"/>
      <c r="N575" s="5"/>
      <c r="O575" s="8"/>
      <c r="P575" s="9">
        <f t="shared" si="62"/>
        <v>2714</v>
      </c>
    </row>
    <row r="576" spans="1:16" s="2" customFormat="1" ht="30" x14ac:dyDescent="0.25">
      <c r="A576" s="5">
        <v>85</v>
      </c>
      <c r="B576" s="6" t="s">
        <v>704</v>
      </c>
      <c r="C576" s="13" t="s">
        <v>705</v>
      </c>
      <c r="D576" s="14" t="s">
        <v>118</v>
      </c>
      <c r="E576" s="15">
        <v>944</v>
      </c>
      <c r="F576" s="249">
        <v>5</v>
      </c>
      <c r="G576" s="8">
        <f t="shared" si="65"/>
        <v>4720</v>
      </c>
      <c r="H576" s="5"/>
      <c r="I576" s="8"/>
      <c r="J576" s="5"/>
      <c r="K576" s="8"/>
      <c r="L576" s="5"/>
      <c r="M576" s="8"/>
      <c r="N576" s="5"/>
      <c r="O576" s="8"/>
      <c r="P576" s="9">
        <f t="shared" si="62"/>
        <v>4720</v>
      </c>
    </row>
    <row r="577" spans="1:16" s="2" customFormat="1" x14ac:dyDescent="0.25">
      <c r="A577" s="5">
        <v>86</v>
      </c>
      <c r="B577" s="5" t="s">
        <v>662</v>
      </c>
      <c r="C577" s="13" t="s">
        <v>706</v>
      </c>
      <c r="D577" s="14" t="s">
        <v>118</v>
      </c>
      <c r="E577" s="15">
        <v>5310</v>
      </c>
      <c r="F577" s="4">
        <v>1</v>
      </c>
      <c r="G577" s="8">
        <f t="shared" si="65"/>
        <v>5310</v>
      </c>
      <c r="H577" s="5"/>
      <c r="I577" s="8"/>
      <c r="J577" s="5"/>
      <c r="K577" s="8"/>
      <c r="L577" s="5"/>
      <c r="M577" s="8"/>
      <c r="N577" s="5"/>
      <c r="O577" s="8"/>
      <c r="P577" s="9">
        <f t="shared" si="62"/>
        <v>5310</v>
      </c>
    </row>
    <row r="578" spans="1:16" s="2" customFormat="1" x14ac:dyDescent="0.25">
      <c r="A578" s="5">
        <v>87</v>
      </c>
      <c r="B578" s="6" t="s">
        <v>685</v>
      </c>
      <c r="C578" s="13" t="s">
        <v>707</v>
      </c>
      <c r="D578" s="14" t="s">
        <v>118</v>
      </c>
      <c r="E578" s="15">
        <v>27435</v>
      </c>
      <c r="F578" s="4">
        <v>1</v>
      </c>
      <c r="G578" s="8">
        <f t="shared" si="65"/>
        <v>27435</v>
      </c>
      <c r="H578" s="5"/>
      <c r="I578" s="8"/>
      <c r="J578" s="5"/>
      <c r="K578" s="8"/>
      <c r="L578" s="5"/>
      <c r="M578" s="8"/>
      <c r="N578" s="5"/>
      <c r="O578" s="8"/>
      <c r="P578" s="9">
        <f t="shared" si="62"/>
        <v>27435</v>
      </c>
    </row>
    <row r="579" spans="1:16" s="2" customFormat="1" x14ac:dyDescent="0.25">
      <c r="A579" s="5">
        <v>88</v>
      </c>
      <c r="B579" s="6" t="s">
        <v>683</v>
      </c>
      <c r="C579" s="13" t="s">
        <v>708</v>
      </c>
      <c r="D579" s="14" t="s">
        <v>118</v>
      </c>
      <c r="E579" s="15">
        <v>27435</v>
      </c>
      <c r="F579" s="4">
        <v>1</v>
      </c>
      <c r="G579" s="8">
        <f t="shared" si="65"/>
        <v>27435</v>
      </c>
      <c r="H579" s="5"/>
      <c r="I579" s="8"/>
      <c r="J579" s="5"/>
      <c r="K579" s="8"/>
      <c r="L579" s="5"/>
      <c r="M579" s="8"/>
      <c r="N579" s="5"/>
      <c r="O579" s="8"/>
      <c r="P579" s="9">
        <f t="shared" si="62"/>
        <v>27435</v>
      </c>
    </row>
    <row r="580" spans="1:16" s="2" customFormat="1" x14ac:dyDescent="0.25">
      <c r="A580" s="5">
        <v>89</v>
      </c>
      <c r="B580" s="6" t="s">
        <v>709</v>
      </c>
      <c r="C580" s="13" t="s">
        <v>710</v>
      </c>
      <c r="D580" s="14" t="s">
        <v>118</v>
      </c>
      <c r="E580" s="15">
        <v>15045</v>
      </c>
      <c r="F580" s="4">
        <v>2</v>
      </c>
      <c r="G580" s="8">
        <f t="shared" si="65"/>
        <v>30090</v>
      </c>
      <c r="H580" s="5"/>
      <c r="I580" s="8"/>
      <c r="J580" s="5"/>
      <c r="K580" s="8"/>
      <c r="L580" s="5"/>
      <c r="M580" s="8"/>
      <c r="N580" s="5"/>
      <c r="O580" s="8"/>
      <c r="P580" s="9">
        <f t="shared" si="62"/>
        <v>30090</v>
      </c>
    </row>
    <row r="581" spans="1:16" s="2" customFormat="1" x14ac:dyDescent="0.25">
      <c r="A581" s="5">
        <v>90</v>
      </c>
      <c r="B581" s="6" t="s">
        <v>709</v>
      </c>
      <c r="C581" s="13" t="s">
        <v>711</v>
      </c>
      <c r="D581" s="14" t="s">
        <v>118</v>
      </c>
      <c r="E581" s="15">
        <v>15753</v>
      </c>
      <c r="F581" s="4">
        <v>2</v>
      </c>
      <c r="G581" s="8">
        <f t="shared" si="65"/>
        <v>31506</v>
      </c>
      <c r="H581" s="5"/>
      <c r="I581" s="8"/>
      <c r="J581" s="5"/>
      <c r="K581" s="8"/>
      <c r="L581" s="5"/>
      <c r="M581" s="8"/>
      <c r="N581" s="5"/>
      <c r="O581" s="8"/>
      <c r="P581" s="9">
        <f t="shared" si="62"/>
        <v>31506</v>
      </c>
    </row>
    <row r="582" spans="1:16" s="2" customFormat="1" ht="30" x14ac:dyDescent="0.25">
      <c r="A582" s="5">
        <v>91</v>
      </c>
      <c r="B582" s="6" t="s">
        <v>679</v>
      </c>
      <c r="C582" s="13" t="s">
        <v>712</v>
      </c>
      <c r="D582" s="14" t="s">
        <v>118</v>
      </c>
      <c r="E582" s="15">
        <v>1000</v>
      </c>
      <c r="F582" s="4"/>
      <c r="G582" s="8"/>
      <c r="H582" s="5"/>
      <c r="I582" s="8"/>
      <c r="J582" s="5"/>
      <c r="K582" s="8"/>
      <c r="L582" s="5"/>
      <c r="M582" s="8"/>
      <c r="N582" s="5">
        <v>1</v>
      </c>
      <c r="O582" s="8">
        <f>E582*N582</f>
        <v>1000</v>
      </c>
      <c r="P582" s="9">
        <f t="shared" si="62"/>
        <v>1000</v>
      </c>
    </row>
    <row r="583" spans="1:16" s="2" customFormat="1" x14ac:dyDescent="0.25">
      <c r="A583" s="5">
        <v>92</v>
      </c>
      <c r="B583" s="6" t="s">
        <v>656</v>
      </c>
      <c r="C583" s="13" t="s">
        <v>713</v>
      </c>
      <c r="D583" s="14" t="s">
        <v>118</v>
      </c>
      <c r="E583" s="15">
        <v>200</v>
      </c>
      <c r="F583" s="4"/>
      <c r="G583" s="8"/>
      <c r="H583" s="5"/>
      <c r="I583" s="8"/>
      <c r="J583" s="5"/>
      <c r="K583" s="8"/>
      <c r="L583" s="5"/>
      <c r="M583" s="8"/>
      <c r="N583" s="5">
        <v>1</v>
      </c>
      <c r="O583" s="8">
        <f>E583*N583</f>
        <v>200</v>
      </c>
      <c r="P583" s="9">
        <f t="shared" si="62"/>
        <v>200</v>
      </c>
    </row>
    <row r="584" spans="1:16" s="2" customFormat="1" x14ac:dyDescent="0.25">
      <c r="A584" s="5">
        <v>93</v>
      </c>
      <c r="B584" s="6" t="s">
        <v>714</v>
      </c>
      <c r="C584" s="13" t="s">
        <v>715</v>
      </c>
      <c r="D584" s="14" t="s">
        <v>118</v>
      </c>
      <c r="E584" s="15">
        <v>250</v>
      </c>
      <c r="F584" s="4">
        <v>48</v>
      </c>
      <c r="G584" s="8">
        <f>E584*F584</f>
        <v>12000</v>
      </c>
      <c r="H584" s="5"/>
      <c r="I584" s="8"/>
      <c r="J584" s="5"/>
      <c r="K584" s="8"/>
      <c r="L584" s="5"/>
      <c r="M584" s="8"/>
      <c r="N584" s="5"/>
      <c r="O584" s="8"/>
      <c r="P584" s="9">
        <f t="shared" si="62"/>
        <v>12000</v>
      </c>
    </row>
    <row r="585" spans="1:16" s="2" customFormat="1" x14ac:dyDescent="0.25">
      <c r="A585" s="5">
        <v>94</v>
      </c>
      <c r="B585" s="6" t="s">
        <v>646</v>
      </c>
      <c r="C585" s="13" t="s">
        <v>716</v>
      </c>
      <c r="D585" s="14" t="s">
        <v>118</v>
      </c>
      <c r="E585" s="15">
        <v>5000</v>
      </c>
      <c r="F585" s="4"/>
      <c r="G585" s="8"/>
      <c r="H585" s="5"/>
      <c r="I585" s="8"/>
      <c r="J585" s="5"/>
      <c r="K585" s="8"/>
      <c r="L585" s="5">
        <v>3</v>
      </c>
      <c r="M585" s="8">
        <f>E585*L585</f>
        <v>15000</v>
      </c>
      <c r="N585" s="5"/>
      <c r="O585" s="8"/>
      <c r="P585" s="9">
        <f t="shared" si="62"/>
        <v>15000</v>
      </c>
    </row>
    <row r="586" spans="1:16" s="2" customFormat="1" ht="30" x14ac:dyDescent="0.25">
      <c r="A586" s="5">
        <v>95</v>
      </c>
      <c r="B586" s="6" t="s">
        <v>698</v>
      </c>
      <c r="C586" s="13" t="s">
        <v>717</v>
      </c>
      <c r="D586" s="14" t="s">
        <v>118</v>
      </c>
      <c r="E586" s="15">
        <v>1121</v>
      </c>
      <c r="F586" s="249">
        <v>4</v>
      </c>
      <c r="G586" s="8">
        <f t="shared" ref="G586:G596" si="66">IFERROR(E586*F586,0)</f>
        <v>4484</v>
      </c>
      <c r="H586" s="5"/>
      <c r="I586" s="8"/>
      <c r="J586" s="5"/>
      <c r="K586" s="8"/>
      <c r="L586" s="5"/>
      <c r="M586" s="8"/>
      <c r="N586" s="5"/>
      <c r="O586" s="8"/>
      <c r="P586" s="9">
        <f t="shared" si="62"/>
        <v>4484</v>
      </c>
    </row>
    <row r="587" spans="1:16" s="2" customFormat="1" ht="30" x14ac:dyDescent="0.25">
      <c r="A587" s="5">
        <v>96</v>
      </c>
      <c r="B587" s="6" t="s">
        <v>718</v>
      </c>
      <c r="C587" s="13" t="s">
        <v>719</v>
      </c>
      <c r="D587" s="14" t="s">
        <v>118</v>
      </c>
      <c r="E587" s="15">
        <v>1062</v>
      </c>
      <c r="F587" s="249">
        <v>3</v>
      </c>
      <c r="G587" s="8">
        <f t="shared" si="66"/>
        <v>3186</v>
      </c>
      <c r="H587" s="5"/>
      <c r="I587" s="8"/>
      <c r="J587" s="5"/>
      <c r="K587" s="8"/>
      <c r="L587" s="5"/>
      <c r="M587" s="8"/>
      <c r="N587" s="5"/>
      <c r="O587" s="8"/>
      <c r="P587" s="9">
        <f t="shared" si="62"/>
        <v>3186</v>
      </c>
    </row>
    <row r="588" spans="1:16" s="2" customFormat="1" x14ac:dyDescent="0.25">
      <c r="A588" s="5">
        <v>97</v>
      </c>
      <c r="B588" s="6" t="s">
        <v>700</v>
      </c>
      <c r="C588" s="13" t="s">
        <v>720</v>
      </c>
      <c r="D588" s="14" t="s">
        <v>118</v>
      </c>
      <c r="E588" s="15">
        <v>400</v>
      </c>
      <c r="F588" s="249">
        <v>6</v>
      </c>
      <c r="G588" s="8">
        <f t="shared" si="66"/>
        <v>2400</v>
      </c>
      <c r="H588" s="5"/>
      <c r="I588" s="8"/>
      <c r="J588" s="5"/>
      <c r="K588" s="8"/>
      <c r="L588" s="5"/>
      <c r="M588" s="8"/>
      <c r="N588" s="5"/>
      <c r="O588" s="8"/>
      <c r="P588" s="9">
        <f t="shared" si="62"/>
        <v>2400</v>
      </c>
    </row>
    <row r="589" spans="1:16" s="2" customFormat="1" x14ac:dyDescent="0.25">
      <c r="A589" s="5">
        <v>98</v>
      </c>
      <c r="B589" s="6" t="s">
        <v>721</v>
      </c>
      <c r="C589" s="13" t="s">
        <v>722</v>
      </c>
      <c r="D589" s="14" t="s">
        <v>118</v>
      </c>
      <c r="E589" s="15">
        <v>200</v>
      </c>
      <c r="F589" s="249">
        <v>3</v>
      </c>
      <c r="G589" s="8">
        <f t="shared" si="66"/>
        <v>600</v>
      </c>
      <c r="H589" s="5"/>
      <c r="I589" s="8"/>
      <c r="J589" s="5"/>
      <c r="K589" s="8"/>
      <c r="L589" s="5"/>
      <c r="M589" s="8"/>
      <c r="N589" s="5"/>
      <c r="O589" s="8"/>
      <c r="P589" s="9">
        <f t="shared" si="62"/>
        <v>600</v>
      </c>
    </row>
    <row r="590" spans="1:16" s="2" customFormat="1" ht="30" x14ac:dyDescent="0.25">
      <c r="A590" s="5">
        <v>99</v>
      </c>
      <c r="B590" s="6" t="s">
        <v>723</v>
      </c>
      <c r="C590" s="13" t="s">
        <v>724</v>
      </c>
      <c r="D590" s="14" t="s">
        <v>118</v>
      </c>
      <c r="E590" s="15">
        <v>500</v>
      </c>
      <c r="F590" s="4">
        <v>3</v>
      </c>
      <c r="G590" s="8">
        <f t="shared" si="66"/>
        <v>1500</v>
      </c>
      <c r="H590" s="5"/>
      <c r="I590" s="8"/>
      <c r="J590" s="5"/>
      <c r="K590" s="8"/>
      <c r="L590" s="5"/>
      <c r="M590" s="8"/>
      <c r="N590" s="5"/>
      <c r="O590" s="8"/>
      <c r="P590" s="9">
        <f t="shared" si="62"/>
        <v>1500</v>
      </c>
    </row>
    <row r="591" spans="1:16" s="2" customFormat="1" x14ac:dyDescent="0.25">
      <c r="A591" s="5">
        <v>100</v>
      </c>
      <c r="B591" s="6" t="s">
        <v>642</v>
      </c>
      <c r="C591" s="13" t="s">
        <v>725</v>
      </c>
      <c r="D591" s="14" t="s">
        <v>118</v>
      </c>
      <c r="E591" s="15">
        <v>100</v>
      </c>
      <c r="F591" s="4"/>
      <c r="G591" s="8"/>
      <c r="H591" s="5"/>
      <c r="I591" s="8"/>
      <c r="J591" s="5"/>
      <c r="K591" s="8"/>
      <c r="L591" s="5"/>
      <c r="M591" s="8"/>
      <c r="N591" s="5">
        <v>1</v>
      </c>
      <c r="O591" s="8">
        <f>E591*N591</f>
        <v>100</v>
      </c>
      <c r="P591" s="9">
        <f t="shared" si="62"/>
        <v>100</v>
      </c>
    </row>
    <row r="592" spans="1:16" s="2" customFormat="1" ht="30" x14ac:dyDescent="0.25">
      <c r="A592" s="5">
        <v>101</v>
      </c>
      <c r="B592" s="6" t="s">
        <v>726</v>
      </c>
      <c r="C592" s="13" t="s">
        <v>727</v>
      </c>
      <c r="D592" s="14" t="s">
        <v>118</v>
      </c>
      <c r="E592" s="15">
        <v>1239</v>
      </c>
      <c r="F592" s="249">
        <v>7</v>
      </c>
      <c r="G592" s="8">
        <f t="shared" si="66"/>
        <v>8673</v>
      </c>
      <c r="H592" s="5"/>
      <c r="I592" s="8"/>
      <c r="J592" s="5"/>
      <c r="K592" s="8"/>
      <c r="L592" s="5"/>
      <c r="M592" s="8"/>
      <c r="N592" s="5"/>
      <c r="O592" s="8"/>
      <c r="P592" s="9">
        <f t="shared" si="62"/>
        <v>8673</v>
      </c>
    </row>
    <row r="593" spans="1:16" s="2" customFormat="1" x14ac:dyDescent="0.25">
      <c r="A593" s="5">
        <v>102</v>
      </c>
      <c r="B593" s="6" t="s">
        <v>654</v>
      </c>
      <c r="C593" s="13" t="s">
        <v>728</v>
      </c>
      <c r="D593" s="14" t="s">
        <v>118</v>
      </c>
      <c r="E593" s="15">
        <v>1239</v>
      </c>
      <c r="F593" s="4">
        <v>5</v>
      </c>
      <c r="G593" s="8">
        <f t="shared" si="66"/>
        <v>6195</v>
      </c>
      <c r="H593" s="5"/>
      <c r="I593" s="8"/>
      <c r="J593" s="5"/>
      <c r="K593" s="8"/>
      <c r="L593" s="5"/>
      <c r="M593" s="8"/>
      <c r="N593" s="5"/>
      <c r="O593" s="8"/>
      <c r="P593" s="9">
        <f t="shared" si="62"/>
        <v>6195</v>
      </c>
    </row>
    <row r="594" spans="1:16" s="2" customFormat="1" x14ac:dyDescent="0.25">
      <c r="A594" s="5">
        <v>103</v>
      </c>
      <c r="B594" s="6" t="s">
        <v>726</v>
      </c>
      <c r="C594" s="13" t="s">
        <v>729</v>
      </c>
      <c r="D594" s="14" t="s">
        <v>118</v>
      </c>
      <c r="E594" s="15">
        <v>1239</v>
      </c>
      <c r="F594" s="4">
        <v>5</v>
      </c>
      <c r="G594" s="8">
        <f t="shared" si="66"/>
        <v>6195</v>
      </c>
      <c r="H594" s="5"/>
      <c r="I594" s="8"/>
      <c r="J594" s="5"/>
      <c r="K594" s="8"/>
      <c r="L594" s="5"/>
      <c r="M594" s="8"/>
      <c r="N594" s="5"/>
      <c r="O594" s="8"/>
      <c r="P594" s="9">
        <f t="shared" si="62"/>
        <v>6195</v>
      </c>
    </row>
    <row r="595" spans="1:16" s="2" customFormat="1" ht="30" x14ac:dyDescent="0.25">
      <c r="A595" s="5">
        <v>104</v>
      </c>
      <c r="B595" s="6"/>
      <c r="C595" s="13" t="s">
        <v>730</v>
      </c>
      <c r="D595" s="14" t="s">
        <v>525</v>
      </c>
      <c r="E595" s="15">
        <v>613.6</v>
      </c>
      <c r="F595" s="4">
        <v>24</v>
      </c>
      <c r="G595" s="8">
        <f t="shared" si="66"/>
        <v>14726.400000000001</v>
      </c>
      <c r="H595" s="5"/>
      <c r="I595" s="8"/>
      <c r="J595" s="5"/>
      <c r="K595" s="8"/>
      <c r="L595" s="5"/>
      <c r="M595" s="8"/>
      <c r="N595" s="5"/>
      <c r="O595" s="8"/>
      <c r="P595" s="9">
        <f t="shared" si="62"/>
        <v>14726.400000000001</v>
      </c>
    </row>
    <row r="596" spans="1:16" s="2" customFormat="1" ht="30" x14ac:dyDescent="0.25">
      <c r="A596" s="5">
        <v>105</v>
      </c>
      <c r="B596" s="6"/>
      <c r="C596" s="13" t="s">
        <v>731</v>
      </c>
      <c r="D596" s="14" t="s">
        <v>118</v>
      </c>
      <c r="E596" s="15">
        <v>1109.2</v>
      </c>
      <c r="F596" s="4">
        <v>8</v>
      </c>
      <c r="G596" s="8">
        <f t="shared" si="66"/>
        <v>8873.6</v>
      </c>
      <c r="H596" s="5"/>
      <c r="I596" s="8"/>
      <c r="J596" s="5"/>
      <c r="K596" s="8"/>
      <c r="L596" s="5"/>
      <c r="M596" s="8"/>
      <c r="N596" s="5"/>
      <c r="O596" s="8"/>
      <c r="P596" s="9">
        <f t="shared" si="62"/>
        <v>8873.6</v>
      </c>
    </row>
    <row r="597" spans="1:16" s="2" customFormat="1" x14ac:dyDescent="0.25">
      <c r="A597" s="507" t="s">
        <v>475</v>
      </c>
      <c r="B597" s="508"/>
      <c r="C597" s="509"/>
      <c r="D597" s="16"/>
      <c r="E597" s="238"/>
      <c r="F597" s="90"/>
      <c r="G597" s="238">
        <f>SUM(G492:G596)</f>
        <v>1519270.86</v>
      </c>
      <c r="H597" s="16"/>
      <c r="I597" s="238">
        <f>SUM(I492:I596)</f>
        <v>19498</v>
      </c>
      <c r="J597" s="16"/>
      <c r="K597" s="238">
        <f>SUM(K492:K596)</f>
        <v>0</v>
      </c>
      <c r="L597" s="16"/>
      <c r="M597" s="238">
        <f>SUM(M492:M596)</f>
        <v>85020</v>
      </c>
      <c r="N597" s="16"/>
      <c r="O597" s="238">
        <f>SUM(O492:O596)</f>
        <v>21800</v>
      </c>
      <c r="P597" s="9">
        <f>G597+I597+K597+M597+O597</f>
        <v>1645588.86</v>
      </c>
    </row>
    <row r="598" spans="1:16" s="2" customFormat="1" x14ac:dyDescent="0.25">
      <c r="A598" s="507" t="s">
        <v>458</v>
      </c>
      <c r="B598" s="508"/>
      <c r="C598" s="509"/>
      <c r="D598" s="16"/>
      <c r="E598" s="238"/>
      <c r="F598" s="90"/>
      <c r="G598" s="510">
        <f>G597+I597+K597+M597+O597</f>
        <v>1645588.86</v>
      </c>
      <c r="H598" s="511"/>
      <c r="I598" s="511"/>
      <c r="J598" s="511"/>
      <c r="K598" s="511"/>
      <c r="L598" s="511"/>
      <c r="M598" s="511"/>
      <c r="N598" s="511"/>
      <c r="O598" s="512"/>
      <c r="P598" s="9">
        <f>G598+I598+K598+M598+O598</f>
        <v>1645588.86</v>
      </c>
    </row>
    <row r="599" spans="1:16" s="2" customFormat="1" ht="30" x14ac:dyDescent="0.25">
      <c r="A599" s="16" t="s">
        <v>462</v>
      </c>
      <c r="B599" s="17" t="s">
        <v>732</v>
      </c>
      <c r="C599" s="7"/>
      <c r="D599" s="18"/>
      <c r="E599" s="10"/>
      <c r="F599" s="18"/>
      <c r="G599" s="99"/>
      <c r="H599" s="19"/>
      <c r="I599" s="95"/>
      <c r="J599" s="5"/>
      <c r="K599" s="95"/>
      <c r="L599" s="100"/>
      <c r="M599" s="95"/>
      <c r="N599" s="95"/>
      <c r="O599" s="95"/>
      <c r="P599" s="9"/>
    </row>
    <row r="600" spans="1:16" s="2" customFormat="1" ht="30" x14ac:dyDescent="0.25">
      <c r="A600" s="4">
        <v>1</v>
      </c>
      <c r="B600" s="11" t="s">
        <v>733</v>
      </c>
      <c r="C600" s="7" t="s">
        <v>734</v>
      </c>
      <c r="D600" s="18" t="s">
        <v>118</v>
      </c>
      <c r="E600" s="10">
        <v>930.67</v>
      </c>
      <c r="F600" s="18">
        <v>2</v>
      </c>
      <c r="G600" s="99">
        <f t="shared" ref="G600:G612" si="67">E600*F600</f>
        <v>1861.34</v>
      </c>
      <c r="H600" s="19"/>
      <c r="I600" s="95"/>
      <c r="J600" s="5"/>
      <c r="K600" s="95"/>
      <c r="L600" s="100"/>
      <c r="M600" s="95"/>
      <c r="N600" s="95"/>
      <c r="O600" s="95"/>
      <c r="P600" s="9">
        <f t="shared" si="62"/>
        <v>1861.34</v>
      </c>
    </row>
    <row r="601" spans="1:16" s="2" customFormat="1" ht="30" x14ac:dyDescent="0.25">
      <c r="A601" s="4">
        <v>2</v>
      </c>
      <c r="B601" s="11" t="s">
        <v>615</v>
      </c>
      <c r="C601" s="7" t="s">
        <v>735</v>
      </c>
      <c r="D601" s="18" t="s">
        <v>118</v>
      </c>
      <c r="E601" s="10">
        <v>300</v>
      </c>
      <c r="F601" s="18"/>
      <c r="G601" s="99"/>
      <c r="H601" s="19"/>
      <c r="I601" s="95"/>
      <c r="J601" s="5"/>
      <c r="K601" s="95"/>
      <c r="L601" s="100"/>
      <c r="M601" s="95"/>
      <c r="N601" s="95">
        <v>2</v>
      </c>
      <c r="O601" s="95">
        <f>N601*E601</f>
        <v>600</v>
      </c>
      <c r="P601" s="9">
        <f t="shared" si="62"/>
        <v>600</v>
      </c>
    </row>
    <row r="602" spans="1:16" s="2" customFormat="1" x14ac:dyDescent="0.25">
      <c r="A602" s="4">
        <v>3</v>
      </c>
      <c r="B602" s="11" t="s">
        <v>736</v>
      </c>
      <c r="C602" s="7" t="s">
        <v>737</v>
      </c>
      <c r="D602" s="18" t="s">
        <v>576</v>
      </c>
      <c r="E602" s="10">
        <v>12</v>
      </c>
      <c r="F602" s="18">
        <v>528</v>
      </c>
      <c r="G602" s="99">
        <f t="shared" si="67"/>
        <v>6336</v>
      </c>
      <c r="H602" s="19"/>
      <c r="I602" s="95"/>
      <c r="J602" s="5"/>
      <c r="K602" s="95"/>
      <c r="L602" s="100"/>
      <c r="M602" s="95"/>
      <c r="N602" s="95"/>
      <c r="O602" s="95"/>
      <c r="P602" s="9">
        <f t="shared" si="62"/>
        <v>6336</v>
      </c>
    </row>
    <row r="603" spans="1:16" s="2" customFormat="1" x14ac:dyDescent="0.25">
      <c r="A603" s="4">
        <v>4</v>
      </c>
      <c r="B603" s="11" t="s">
        <v>479</v>
      </c>
      <c r="C603" s="7" t="s">
        <v>738</v>
      </c>
      <c r="D603" s="18" t="s">
        <v>118</v>
      </c>
      <c r="E603" s="99">
        <v>454</v>
      </c>
      <c r="F603" s="18"/>
      <c r="G603" s="95"/>
      <c r="H603" s="19">
        <v>2</v>
      </c>
      <c r="I603" s="99">
        <f t="shared" ref="I603" si="68">E603*H603</f>
        <v>908</v>
      </c>
      <c r="J603" s="5"/>
      <c r="K603" s="95"/>
      <c r="L603" s="100"/>
      <c r="M603" s="95"/>
      <c r="N603" s="100"/>
      <c r="O603" s="95"/>
      <c r="P603" s="9">
        <f t="shared" si="62"/>
        <v>908</v>
      </c>
    </row>
    <row r="604" spans="1:16" s="2" customFormat="1" ht="30" x14ac:dyDescent="0.25">
      <c r="A604" s="4">
        <v>5</v>
      </c>
      <c r="B604" s="11" t="s">
        <v>739</v>
      </c>
      <c r="C604" s="20" t="s">
        <v>740</v>
      </c>
      <c r="D604" s="4" t="s">
        <v>741</v>
      </c>
      <c r="E604" s="99">
        <v>500</v>
      </c>
      <c r="F604" s="101"/>
      <c r="G604" s="95"/>
      <c r="H604" s="4"/>
      <c r="I604" s="95"/>
      <c r="J604" s="5"/>
      <c r="K604" s="95"/>
      <c r="L604" s="101"/>
      <c r="M604" s="99"/>
      <c r="N604" s="102">
        <v>70.7</v>
      </c>
      <c r="O604" s="95">
        <f>N604*E604</f>
        <v>35350</v>
      </c>
      <c r="P604" s="9">
        <f t="shared" si="62"/>
        <v>35350</v>
      </c>
    </row>
    <row r="605" spans="1:16" s="2" customFormat="1" ht="30" x14ac:dyDescent="0.25">
      <c r="A605" s="4">
        <v>6</v>
      </c>
      <c r="B605" s="11" t="s">
        <v>742</v>
      </c>
      <c r="C605" s="20" t="s">
        <v>743</v>
      </c>
      <c r="D605" s="4" t="s">
        <v>181</v>
      </c>
      <c r="E605" s="99">
        <v>250</v>
      </c>
      <c r="F605" s="101">
        <v>3</v>
      </c>
      <c r="G605" s="99">
        <f t="shared" si="67"/>
        <v>750</v>
      </c>
      <c r="H605" s="4"/>
      <c r="I605" s="95"/>
      <c r="J605" s="5"/>
      <c r="K605" s="95"/>
      <c r="L605" s="101"/>
      <c r="M605" s="95"/>
      <c r="N605" s="100"/>
      <c r="O605" s="95"/>
      <c r="P605" s="9">
        <f t="shared" si="62"/>
        <v>750</v>
      </c>
    </row>
    <row r="606" spans="1:16" s="2" customFormat="1" ht="30" x14ac:dyDescent="0.25">
      <c r="A606" s="4">
        <v>7</v>
      </c>
      <c r="B606" s="11" t="s">
        <v>744</v>
      </c>
      <c r="C606" s="20" t="s">
        <v>745</v>
      </c>
      <c r="D606" s="4" t="s">
        <v>118</v>
      </c>
      <c r="E606" s="99">
        <v>11149</v>
      </c>
      <c r="F606" s="101">
        <v>10</v>
      </c>
      <c r="G606" s="99">
        <f t="shared" si="67"/>
        <v>111490</v>
      </c>
      <c r="H606" s="4"/>
      <c r="I606" s="95"/>
      <c r="J606" s="5"/>
      <c r="K606" s="95"/>
      <c r="L606" s="101"/>
      <c r="M606" s="95"/>
      <c r="N606" s="100"/>
      <c r="O606" s="95"/>
      <c r="P606" s="9">
        <f t="shared" si="62"/>
        <v>111490</v>
      </c>
    </row>
    <row r="607" spans="1:16" s="2" customFormat="1" ht="45" x14ac:dyDescent="0.25">
      <c r="A607" s="4">
        <v>8</v>
      </c>
      <c r="B607" s="11" t="s">
        <v>746</v>
      </c>
      <c r="C607" s="20" t="s">
        <v>747</v>
      </c>
      <c r="D607" s="4" t="s">
        <v>748</v>
      </c>
      <c r="E607" s="99">
        <v>5000</v>
      </c>
      <c r="F607" s="101"/>
      <c r="G607" s="95"/>
      <c r="H607" s="4"/>
      <c r="I607" s="95"/>
      <c r="J607" s="5"/>
      <c r="K607" s="95"/>
      <c r="L607" s="103"/>
      <c r="M607" s="99"/>
      <c r="N607" s="103">
        <v>1.2</v>
      </c>
      <c r="O607" s="95">
        <f>E607*N607</f>
        <v>6000</v>
      </c>
      <c r="P607" s="9">
        <f t="shared" si="62"/>
        <v>6000</v>
      </c>
    </row>
    <row r="608" spans="1:16" s="2" customFormat="1" x14ac:dyDescent="0.25">
      <c r="A608" s="4">
        <v>9</v>
      </c>
      <c r="B608" s="11" t="s">
        <v>328</v>
      </c>
      <c r="C608" s="20" t="s">
        <v>749</v>
      </c>
      <c r="D608" s="4" t="s">
        <v>118</v>
      </c>
      <c r="E608" s="99">
        <v>200</v>
      </c>
      <c r="F608" s="101">
        <v>44</v>
      </c>
      <c r="G608" s="99">
        <f t="shared" si="67"/>
        <v>8800</v>
      </c>
      <c r="H608" s="4"/>
      <c r="I608" s="95"/>
      <c r="J608" s="5"/>
      <c r="K608" s="95"/>
      <c r="L608" s="100"/>
      <c r="M608" s="95"/>
      <c r="N608" s="100"/>
      <c r="O608" s="95"/>
      <c r="P608" s="9">
        <f t="shared" si="62"/>
        <v>8800</v>
      </c>
    </row>
    <row r="609" spans="1:16" s="2" customFormat="1" ht="30" x14ac:dyDescent="0.25">
      <c r="A609" s="4">
        <v>10</v>
      </c>
      <c r="B609" s="11" t="s">
        <v>750</v>
      </c>
      <c r="C609" s="20" t="s">
        <v>751</v>
      </c>
      <c r="D609" s="4" t="s">
        <v>118</v>
      </c>
      <c r="E609" s="99">
        <v>500</v>
      </c>
      <c r="F609" s="101">
        <v>2</v>
      </c>
      <c r="G609" s="99">
        <f t="shared" si="67"/>
        <v>1000</v>
      </c>
      <c r="H609" s="4"/>
      <c r="I609" s="95"/>
      <c r="J609" s="5"/>
      <c r="K609" s="95"/>
      <c r="L609" s="100"/>
      <c r="M609" s="95"/>
      <c r="N609" s="100"/>
      <c r="O609" s="95"/>
      <c r="P609" s="9">
        <f t="shared" si="62"/>
        <v>1000</v>
      </c>
    </row>
    <row r="610" spans="1:16" s="2" customFormat="1" ht="30" x14ac:dyDescent="0.25">
      <c r="A610" s="4">
        <v>11</v>
      </c>
      <c r="B610" s="11" t="s">
        <v>752</v>
      </c>
      <c r="C610" s="20" t="s">
        <v>753</v>
      </c>
      <c r="D610" s="4" t="s">
        <v>118</v>
      </c>
      <c r="E610" s="99">
        <v>1457.82</v>
      </c>
      <c r="F610" s="104">
        <v>2</v>
      </c>
      <c r="G610" s="95">
        <f t="shared" si="67"/>
        <v>2915.64</v>
      </c>
      <c r="H610" s="4"/>
      <c r="I610" s="4"/>
      <c r="J610" s="4"/>
      <c r="K610" s="4"/>
      <c r="L610" s="4"/>
      <c r="M610" s="4"/>
      <c r="N610" s="4"/>
      <c r="O610" s="4"/>
      <c r="P610" s="9">
        <f t="shared" si="62"/>
        <v>2915.64</v>
      </c>
    </row>
    <row r="611" spans="1:16" s="2" customFormat="1" x14ac:dyDescent="0.25">
      <c r="A611" s="4">
        <v>12</v>
      </c>
      <c r="B611" s="11" t="s">
        <v>328</v>
      </c>
      <c r="C611" s="20" t="s">
        <v>754</v>
      </c>
      <c r="D611" s="4" t="s">
        <v>118</v>
      </c>
      <c r="E611" s="99">
        <v>1187.8599999999999</v>
      </c>
      <c r="F611" s="104">
        <v>30</v>
      </c>
      <c r="G611" s="95">
        <f t="shared" si="67"/>
        <v>35635.799999999996</v>
      </c>
      <c r="H611" s="4"/>
      <c r="I611" s="4"/>
      <c r="J611" s="4"/>
      <c r="K611" s="4"/>
      <c r="L611" s="4"/>
      <c r="M611" s="4"/>
      <c r="N611" s="4"/>
      <c r="O611" s="4"/>
      <c r="P611" s="9">
        <f t="shared" si="62"/>
        <v>35635.799999999996</v>
      </c>
    </row>
    <row r="612" spans="1:16" s="2" customFormat="1" ht="30" x14ac:dyDescent="0.25">
      <c r="A612" s="4">
        <v>13</v>
      </c>
      <c r="B612" s="11" t="s">
        <v>755</v>
      </c>
      <c r="C612" s="20" t="s">
        <v>756</v>
      </c>
      <c r="D612" s="4" t="s">
        <v>490</v>
      </c>
      <c r="E612" s="99">
        <v>111920.36</v>
      </c>
      <c r="F612" s="104">
        <v>0.73760000000000003</v>
      </c>
      <c r="G612" s="95">
        <f t="shared" si="67"/>
        <v>82552.457536000002</v>
      </c>
      <c r="H612" s="4"/>
      <c r="I612" s="4"/>
      <c r="J612" s="4"/>
      <c r="K612" s="4"/>
      <c r="L612" s="4"/>
      <c r="M612" s="4"/>
      <c r="N612" s="4"/>
      <c r="O612" s="4"/>
      <c r="P612" s="9">
        <f t="shared" si="62"/>
        <v>82552.457536000002</v>
      </c>
    </row>
    <row r="613" spans="1:16" s="2" customFormat="1" x14ac:dyDescent="0.25">
      <c r="A613" s="4">
        <v>14</v>
      </c>
      <c r="B613" s="11" t="s">
        <v>757</v>
      </c>
      <c r="C613" s="20" t="s">
        <v>758</v>
      </c>
      <c r="D613" s="4" t="s">
        <v>118</v>
      </c>
      <c r="E613" s="99">
        <v>499.8</v>
      </c>
      <c r="F613" s="104">
        <v>3</v>
      </c>
      <c r="G613" s="95">
        <f>E613*F613</f>
        <v>1499.4</v>
      </c>
      <c r="H613" s="4"/>
      <c r="I613" s="4"/>
      <c r="J613" s="4"/>
      <c r="K613" s="4"/>
      <c r="L613" s="4"/>
      <c r="M613" s="4"/>
      <c r="N613" s="4"/>
      <c r="O613" s="4"/>
      <c r="P613" s="9">
        <f t="shared" si="62"/>
        <v>1499.4</v>
      </c>
    </row>
    <row r="614" spans="1:16" s="2" customFormat="1" ht="30" x14ac:dyDescent="0.25">
      <c r="A614" s="4">
        <v>15</v>
      </c>
      <c r="B614" s="11" t="s">
        <v>696</v>
      </c>
      <c r="C614" s="20" t="s">
        <v>759</v>
      </c>
      <c r="D614" s="4" t="s">
        <v>760</v>
      </c>
      <c r="E614" s="99">
        <v>100</v>
      </c>
      <c r="F614" s="104">
        <v>650</v>
      </c>
      <c r="G614" s="95">
        <f>F614*E614</f>
        <v>65000</v>
      </c>
      <c r="H614" s="4"/>
      <c r="I614" s="4"/>
      <c r="J614" s="4"/>
      <c r="K614" s="4"/>
      <c r="L614" s="4"/>
      <c r="M614" s="4"/>
      <c r="N614" s="4"/>
      <c r="O614" s="4"/>
      <c r="P614" s="9">
        <f t="shared" si="62"/>
        <v>65000</v>
      </c>
    </row>
    <row r="615" spans="1:16" s="2" customFormat="1" ht="45" x14ac:dyDescent="0.25">
      <c r="A615" s="4">
        <v>16</v>
      </c>
      <c r="B615" s="11" t="s">
        <v>746</v>
      </c>
      <c r="C615" s="20" t="s">
        <v>761</v>
      </c>
      <c r="D615" s="4" t="s">
        <v>748</v>
      </c>
      <c r="E615" s="99">
        <v>5000</v>
      </c>
      <c r="F615" s="104"/>
      <c r="G615" s="95"/>
      <c r="H615" s="4"/>
      <c r="I615" s="4"/>
      <c r="J615" s="4"/>
      <c r="K615" s="4"/>
      <c r="L615" s="4">
        <v>5</v>
      </c>
      <c r="M615" s="4">
        <f>L615*E615</f>
        <v>25000</v>
      </c>
      <c r="N615" s="4"/>
      <c r="O615" s="4"/>
      <c r="P615" s="9">
        <f t="shared" si="62"/>
        <v>25000</v>
      </c>
    </row>
    <row r="616" spans="1:16" s="2" customFormat="1" ht="30" x14ac:dyDescent="0.25">
      <c r="A616" s="4">
        <v>17</v>
      </c>
      <c r="B616" s="21" t="s">
        <v>762</v>
      </c>
      <c r="C616" s="98" t="s">
        <v>763</v>
      </c>
      <c r="D616" s="22" t="s">
        <v>118</v>
      </c>
      <c r="E616" s="105">
        <v>1964.73</v>
      </c>
      <c r="F616" s="106">
        <v>7</v>
      </c>
      <c r="G616" s="95">
        <f t="shared" ref="G616:G621" si="69">F616*E616</f>
        <v>13753.11</v>
      </c>
      <c r="H616" s="4"/>
      <c r="I616" s="4"/>
      <c r="J616" s="4"/>
      <c r="K616" s="4"/>
      <c r="L616" s="4"/>
      <c r="M616" s="4"/>
      <c r="N616" s="4"/>
      <c r="O616" s="4"/>
      <c r="P616" s="9">
        <f t="shared" si="62"/>
        <v>13753.11</v>
      </c>
    </row>
    <row r="617" spans="1:16" s="2" customFormat="1" ht="45" x14ac:dyDescent="0.25">
      <c r="A617" s="4">
        <v>18</v>
      </c>
      <c r="B617" s="11" t="s">
        <v>764</v>
      </c>
      <c r="C617" s="20" t="s">
        <v>765</v>
      </c>
      <c r="D617" s="4" t="s">
        <v>32</v>
      </c>
      <c r="E617" s="99">
        <v>2694.14</v>
      </c>
      <c r="F617" s="104">
        <v>6</v>
      </c>
      <c r="G617" s="95">
        <f t="shared" si="69"/>
        <v>16164.84</v>
      </c>
      <c r="H617" s="4"/>
      <c r="I617" s="4"/>
      <c r="J617" s="4"/>
      <c r="K617" s="4"/>
      <c r="L617" s="4"/>
      <c r="M617" s="4"/>
      <c r="N617" s="4"/>
      <c r="O617" s="4"/>
      <c r="P617" s="9">
        <f t="shared" si="62"/>
        <v>16164.84</v>
      </c>
    </row>
    <row r="618" spans="1:16" s="2" customFormat="1" x14ac:dyDescent="0.25">
      <c r="A618" s="4">
        <v>19</v>
      </c>
      <c r="B618" s="11" t="s">
        <v>328</v>
      </c>
      <c r="C618" s="20" t="s">
        <v>766</v>
      </c>
      <c r="D618" s="4" t="s">
        <v>32</v>
      </c>
      <c r="E618" s="99">
        <v>1147.75</v>
      </c>
      <c r="F618" s="104">
        <v>65</v>
      </c>
      <c r="G618" s="95">
        <f t="shared" si="69"/>
        <v>74603.75</v>
      </c>
      <c r="H618" s="4"/>
      <c r="I618" s="4"/>
      <c r="J618" s="4"/>
      <c r="K618" s="4"/>
      <c r="L618" s="4"/>
      <c r="M618" s="4"/>
      <c r="N618" s="4"/>
      <c r="O618" s="4"/>
      <c r="P618" s="9">
        <f t="shared" si="62"/>
        <v>74603.75</v>
      </c>
    </row>
    <row r="619" spans="1:16" s="2" customFormat="1" x14ac:dyDescent="0.25">
      <c r="A619" s="4">
        <v>20</v>
      </c>
      <c r="B619" s="11" t="s">
        <v>767</v>
      </c>
      <c r="C619" s="97" t="s">
        <v>768</v>
      </c>
      <c r="D619" s="4" t="s">
        <v>32</v>
      </c>
      <c r="E619" s="99">
        <v>285.97000000000003</v>
      </c>
      <c r="F619" s="104">
        <v>0</v>
      </c>
      <c r="G619" s="95">
        <f t="shared" si="69"/>
        <v>0</v>
      </c>
      <c r="H619" s="4"/>
      <c r="I619" s="4"/>
      <c r="J619" s="4"/>
      <c r="K619" s="4"/>
      <c r="L619" s="4"/>
      <c r="M619" s="4"/>
      <c r="N619" s="4"/>
      <c r="O619" s="4"/>
      <c r="P619" s="9">
        <f t="shared" si="62"/>
        <v>0</v>
      </c>
    </row>
    <row r="620" spans="1:16" s="2" customFormat="1" x14ac:dyDescent="0.25">
      <c r="A620" s="4">
        <v>21</v>
      </c>
      <c r="B620" s="11" t="s">
        <v>769</v>
      </c>
      <c r="C620" s="97" t="s">
        <v>770</v>
      </c>
      <c r="D620" s="4" t="s">
        <v>32</v>
      </c>
      <c r="E620" s="99">
        <v>143.46</v>
      </c>
      <c r="F620" s="104">
        <v>0</v>
      </c>
      <c r="G620" s="95">
        <f t="shared" si="69"/>
        <v>0</v>
      </c>
      <c r="H620" s="4"/>
      <c r="I620" s="4"/>
      <c r="J620" s="4"/>
      <c r="K620" s="4"/>
      <c r="L620" s="4"/>
      <c r="M620" s="4"/>
      <c r="N620" s="4"/>
      <c r="O620" s="4"/>
      <c r="P620" s="9">
        <f t="shared" ref="P620:P631" si="70">G620+I620+K620+M620+O620</f>
        <v>0</v>
      </c>
    </row>
    <row r="621" spans="1:16" s="2" customFormat="1" x14ac:dyDescent="0.25">
      <c r="A621" s="4">
        <v>22</v>
      </c>
      <c r="B621" s="11" t="s">
        <v>771</v>
      </c>
      <c r="C621" s="20" t="s">
        <v>772</v>
      </c>
      <c r="D621" s="4" t="s">
        <v>773</v>
      </c>
      <c r="E621" s="99">
        <v>222.43</v>
      </c>
      <c r="F621" s="101">
        <v>0</v>
      </c>
      <c r="G621" s="95">
        <f t="shared" si="69"/>
        <v>0</v>
      </c>
      <c r="H621" s="4"/>
      <c r="I621" s="4"/>
      <c r="J621" s="4"/>
      <c r="K621" s="4"/>
      <c r="L621" s="4"/>
      <c r="M621" s="4"/>
      <c r="N621" s="4"/>
      <c r="O621" s="4"/>
      <c r="P621" s="9">
        <f t="shared" si="70"/>
        <v>0</v>
      </c>
    </row>
    <row r="622" spans="1:16" s="2" customFormat="1" ht="45" x14ac:dyDescent="0.25">
      <c r="A622" s="4">
        <v>23</v>
      </c>
      <c r="B622" s="11" t="s">
        <v>746</v>
      </c>
      <c r="C622" s="20" t="s">
        <v>774</v>
      </c>
      <c r="D622" s="4" t="s">
        <v>775</v>
      </c>
      <c r="E622" s="99">
        <v>15000</v>
      </c>
      <c r="F622" s="101">
        <v>4.4000000000000004</v>
      </c>
      <c r="G622" s="99">
        <f t="shared" ref="G622:G628" si="71">E622*F622</f>
        <v>66000</v>
      </c>
      <c r="H622" s="4"/>
      <c r="I622" s="95"/>
      <c r="J622" s="5"/>
      <c r="K622" s="95"/>
      <c r="L622" s="100"/>
      <c r="M622" s="95"/>
      <c r="N622" s="100"/>
      <c r="O622" s="95"/>
      <c r="P622" s="9">
        <f t="shared" si="70"/>
        <v>66000</v>
      </c>
    </row>
    <row r="623" spans="1:16" s="2" customFormat="1" x14ac:dyDescent="0.25">
      <c r="A623" s="4">
        <v>24</v>
      </c>
      <c r="B623" s="11" t="s">
        <v>696</v>
      </c>
      <c r="C623" s="20" t="s">
        <v>776</v>
      </c>
      <c r="D623" s="4" t="s">
        <v>487</v>
      </c>
      <c r="E623" s="99">
        <v>211833.60000000001</v>
      </c>
      <c r="F623" s="101">
        <v>0.22</v>
      </c>
      <c r="G623" s="99">
        <f t="shared" si="71"/>
        <v>46603.392</v>
      </c>
      <c r="H623" s="4"/>
      <c r="I623" s="95"/>
      <c r="J623" s="5"/>
      <c r="K623" s="95"/>
      <c r="L623" s="100"/>
      <c r="M623" s="95"/>
      <c r="N623" s="100"/>
      <c r="O623" s="95"/>
      <c r="P623" s="9">
        <f t="shared" si="70"/>
        <v>46603.392</v>
      </c>
    </row>
    <row r="624" spans="1:16" s="2" customFormat="1" x14ac:dyDescent="0.25">
      <c r="A624" s="4">
        <v>25</v>
      </c>
      <c r="B624" s="11"/>
      <c r="C624" s="20" t="s">
        <v>777</v>
      </c>
      <c r="D624" s="4" t="s">
        <v>14</v>
      </c>
      <c r="E624" s="99">
        <v>50</v>
      </c>
      <c r="F624" s="101">
        <v>150</v>
      </c>
      <c r="G624" s="99">
        <f t="shared" si="71"/>
        <v>7500</v>
      </c>
      <c r="H624" s="4"/>
      <c r="I624" s="95"/>
      <c r="J624" s="5"/>
      <c r="K624" s="95"/>
      <c r="L624" s="100"/>
      <c r="M624" s="95"/>
      <c r="N624" s="100"/>
      <c r="O624" s="95"/>
      <c r="P624" s="9">
        <f t="shared" si="70"/>
        <v>7500</v>
      </c>
    </row>
    <row r="625" spans="1:18" s="2" customFormat="1" x14ac:dyDescent="0.25">
      <c r="A625" s="4">
        <v>26</v>
      </c>
      <c r="B625" s="11"/>
      <c r="C625" s="20" t="s">
        <v>778</v>
      </c>
      <c r="D625" s="4" t="s">
        <v>576</v>
      </c>
      <c r="E625" s="99">
        <v>10</v>
      </c>
      <c r="F625" s="101">
        <v>115</v>
      </c>
      <c r="G625" s="99">
        <f t="shared" si="71"/>
        <v>1150</v>
      </c>
      <c r="H625" s="4"/>
      <c r="I625" s="95"/>
      <c r="J625" s="5"/>
      <c r="K625" s="95"/>
      <c r="L625" s="100"/>
      <c r="M625" s="95"/>
      <c r="N625" s="100"/>
      <c r="O625" s="95"/>
      <c r="P625" s="9">
        <f t="shared" si="70"/>
        <v>1150</v>
      </c>
      <c r="Q625" s="513"/>
      <c r="R625" s="514"/>
    </row>
    <row r="626" spans="1:18" s="2" customFormat="1" ht="45" x14ac:dyDescent="0.25">
      <c r="A626" s="4">
        <v>27</v>
      </c>
      <c r="B626" s="11" t="s">
        <v>779</v>
      </c>
      <c r="C626" s="20" t="s">
        <v>780</v>
      </c>
      <c r="D626" s="4" t="s">
        <v>32</v>
      </c>
      <c r="E626" s="99">
        <v>2100.4299999999998</v>
      </c>
      <c r="F626" s="101">
        <v>14</v>
      </c>
      <c r="G626" s="99">
        <f t="shared" si="71"/>
        <v>29406.019999999997</v>
      </c>
      <c r="H626" s="4"/>
      <c r="I626" s="95"/>
      <c r="J626" s="5"/>
      <c r="K626" s="95"/>
      <c r="L626" s="100"/>
      <c r="M626" s="95"/>
      <c r="N626" s="100"/>
      <c r="O626" s="95"/>
      <c r="P626" s="9">
        <f t="shared" si="70"/>
        <v>29406.019999999997</v>
      </c>
    </row>
    <row r="627" spans="1:18" s="2" customFormat="1" ht="45" x14ac:dyDescent="0.25">
      <c r="A627" s="4">
        <v>28</v>
      </c>
      <c r="B627" s="11"/>
      <c r="C627" s="20" t="s">
        <v>522</v>
      </c>
      <c r="D627" s="4" t="s">
        <v>32</v>
      </c>
      <c r="E627" s="99">
        <v>118</v>
      </c>
      <c r="F627" s="101">
        <v>82</v>
      </c>
      <c r="G627" s="99">
        <f t="shared" si="71"/>
        <v>9676</v>
      </c>
      <c r="H627" s="4"/>
      <c r="I627" s="95"/>
      <c r="J627" s="5"/>
      <c r="K627" s="95"/>
      <c r="L627" s="100"/>
      <c r="M627" s="95"/>
      <c r="N627" s="100"/>
      <c r="O627" s="95"/>
      <c r="P627" s="9">
        <f t="shared" si="70"/>
        <v>9676</v>
      </c>
    </row>
    <row r="628" spans="1:18" s="2" customFormat="1" ht="30" x14ac:dyDescent="0.25">
      <c r="A628" s="4">
        <v>29</v>
      </c>
      <c r="B628" s="11"/>
      <c r="C628" s="20" t="s">
        <v>521</v>
      </c>
      <c r="D628" s="4" t="s">
        <v>32</v>
      </c>
      <c r="E628" s="99">
        <v>826</v>
      </c>
      <c r="F628" s="101">
        <v>16</v>
      </c>
      <c r="G628" s="99">
        <f t="shared" si="71"/>
        <v>13216</v>
      </c>
      <c r="H628" s="4"/>
      <c r="I628" s="95"/>
      <c r="J628" s="5"/>
      <c r="K628" s="95"/>
      <c r="L628" s="100"/>
      <c r="M628" s="95"/>
      <c r="N628" s="100"/>
      <c r="O628" s="95"/>
      <c r="P628" s="9">
        <f t="shared" si="70"/>
        <v>13216</v>
      </c>
      <c r="Q628" s="513"/>
      <c r="R628" s="514"/>
    </row>
    <row r="629" spans="1:18" s="2" customFormat="1" x14ac:dyDescent="0.25">
      <c r="A629" s="507" t="s">
        <v>475</v>
      </c>
      <c r="B629" s="508"/>
      <c r="C629" s="509"/>
      <c r="D629" s="16"/>
      <c r="E629" s="238"/>
      <c r="F629" s="90"/>
      <c r="G629" s="238">
        <f>SUM(G600:G628)</f>
        <v>595913.74953600008</v>
      </c>
      <c r="H629" s="16"/>
      <c r="I629" s="9">
        <f>SUM(I600:I628)</f>
        <v>908</v>
      </c>
      <c r="J629" s="16"/>
      <c r="K629" s="16">
        <f>SUM(K600:K628)</f>
        <v>0</v>
      </c>
      <c r="L629" s="16"/>
      <c r="M629" s="9">
        <f>SUM(M600:M628)</f>
        <v>25000</v>
      </c>
      <c r="N629" s="16"/>
      <c r="O629" s="9">
        <f>SUM(O600:O628)</f>
        <v>41950</v>
      </c>
      <c r="P629" s="9">
        <f t="shared" si="70"/>
        <v>663771.74953600008</v>
      </c>
    </row>
    <row r="630" spans="1:18" s="2" customFormat="1" x14ac:dyDescent="0.25">
      <c r="A630" s="507" t="s">
        <v>456</v>
      </c>
      <c r="B630" s="508"/>
      <c r="C630" s="509"/>
      <c r="D630" s="16"/>
      <c r="E630" s="238"/>
      <c r="F630" s="90"/>
      <c r="G630" s="510">
        <f>G629+I629+K629+M629+O629</f>
        <v>663771.74953600008</v>
      </c>
      <c r="H630" s="511"/>
      <c r="I630" s="511"/>
      <c r="J630" s="511"/>
      <c r="K630" s="511"/>
      <c r="L630" s="511"/>
      <c r="M630" s="511"/>
      <c r="N630" s="511"/>
      <c r="O630" s="512"/>
      <c r="P630" s="9">
        <f t="shared" si="70"/>
        <v>663771.74953600008</v>
      </c>
    </row>
    <row r="631" spans="1:18" s="2" customFormat="1" x14ac:dyDescent="0.25">
      <c r="A631" s="502" t="s">
        <v>782</v>
      </c>
      <c r="B631" s="502"/>
      <c r="C631" s="502"/>
      <c r="D631" s="502"/>
      <c r="E631" s="4"/>
      <c r="F631" s="4"/>
      <c r="G631" s="9">
        <f>G629+G597</f>
        <v>2115184.6095360001</v>
      </c>
      <c r="H631" s="4"/>
      <c r="I631" s="9">
        <f>I629+I597</f>
        <v>20406</v>
      </c>
      <c r="J631" s="4"/>
      <c r="K631" s="9">
        <f>K629+K597</f>
        <v>0</v>
      </c>
      <c r="L631" s="4"/>
      <c r="M631" s="9">
        <f>M629+M597</f>
        <v>110020</v>
      </c>
      <c r="N631" s="4"/>
      <c r="O631" s="9">
        <f>O629+O597</f>
        <v>63750</v>
      </c>
      <c r="P631" s="250">
        <f t="shared" si="70"/>
        <v>2309360.6095360001</v>
      </c>
    </row>
    <row r="632" spans="1:18" s="2" customFormat="1" x14ac:dyDescent="0.25">
      <c r="C632" s="23"/>
      <c r="P632" s="1"/>
    </row>
    <row r="633" spans="1:18" s="107" customFormat="1" x14ac:dyDescent="0.25">
      <c r="A633" s="107" t="s">
        <v>783</v>
      </c>
    </row>
    <row r="634" spans="1:18" s="107" customFormat="1" x14ac:dyDescent="0.25">
      <c r="A634" s="107" t="s">
        <v>784</v>
      </c>
    </row>
    <row r="635" spans="1:18" s="107" customFormat="1" x14ac:dyDescent="0.25">
      <c r="A635" s="107" t="s">
        <v>785</v>
      </c>
    </row>
    <row r="636" spans="1:18" s="107" customFormat="1" x14ac:dyDescent="0.25">
      <c r="A636" s="107" t="s">
        <v>786</v>
      </c>
    </row>
    <row r="637" spans="1:18" s="107" customFormat="1" x14ac:dyDescent="0.25">
      <c r="A637" s="107" t="s">
        <v>787</v>
      </c>
    </row>
    <row r="638" spans="1:18" s="107" customFormat="1" x14ac:dyDescent="0.25">
      <c r="A638" s="515" t="s">
        <v>788</v>
      </c>
      <c r="B638" s="515"/>
      <c r="C638" s="515"/>
      <c r="D638" s="515"/>
      <c r="E638" s="515"/>
      <c r="F638" s="515"/>
      <c r="G638" s="515"/>
      <c r="H638" s="515"/>
      <c r="I638" s="515"/>
      <c r="J638" s="515"/>
      <c r="K638" s="515"/>
      <c r="L638" s="515"/>
      <c r="M638" s="515"/>
      <c r="N638" s="515"/>
      <c r="O638" s="515"/>
    </row>
    <row r="639" spans="1:18" s="107" customFormat="1" x14ac:dyDescent="0.25">
      <c r="A639" s="516" t="s">
        <v>789</v>
      </c>
      <c r="B639" s="518" t="s">
        <v>1</v>
      </c>
      <c r="C639" s="518" t="s">
        <v>2</v>
      </c>
      <c r="D639" s="519" t="s">
        <v>3</v>
      </c>
      <c r="E639" s="516" t="s">
        <v>790</v>
      </c>
      <c r="F639" s="521" t="s">
        <v>791</v>
      </c>
      <c r="G639" s="521"/>
      <c r="H639" s="521" t="s">
        <v>792</v>
      </c>
      <c r="I639" s="521"/>
      <c r="J639" s="521" t="s">
        <v>7</v>
      </c>
      <c r="K639" s="521"/>
      <c r="L639" s="521" t="s">
        <v>793</v>
      </c>
      <c r="M639" s="521"/>
      <c r="N639" s="521" t="s">
        <v>9</v>
      </c>
      <c r="O639" s="521"/>
      <c r="P639" s="519" t="s">
        <v>794</v>
      </c>
    </row>
    <row r="640" spans="1:18" s="107" customFormat="1" ht="43.5" customHeight="1" x14ac:dyDescent="0.25">
      <c r="A640" s="517"/>
      <c r="B640" s="518"/>
      <c r="C640" s="518"/>
      <c r="D640" s="520"/>
      <c r="E640" s="517"/>
      <c r="F640" s="101" t="s">
        <v>10</v>
      </c>
      <c r="G640" s="95" t="s">
        <v>11</v>
      </c>
      <c r="H640" s="101" t="s">
        <v>10</v>
      </c>
      <c r="I640" s="95" t="s">
        <v>11</v>
      </c>
      <c r="J640" s="101" t="s">
        <v>10</v>
      </c>
      <c r="K640" s="95" t="s">
        <v>11</v>
      </c>
      <c r="L640" s="101" t="s">
        <v>10</v>
      </c>
      <c r="M640" s="95" t="s">
        <v>11</v>
      </c>
      <c r="N640" s="101" t="s">
        <v>10</v>
      </c>
      <c r="O640" s="95" t="s">
        <v>11</v>
      </c>
      <c r="P640" s="520"/>
    </row>
    <row r="641" spans="1:16" s="107" customFormat="1" ht="21" customHeight="1" x14ac:dyDescent="0.25">
      <c r="A641" s="101">
        <v>1</v>
      </c>
      <c r="B641" s="251" t="s">
        <v>795</v>
      </c>
      <c r="C641" s="251" t="s">
        <v>796</v>
      </c>
      <c r="D641" s="101" t="s">
        <v>118</v>
      </c>
      <c r="E641" s="104">
        <v>380000</v>
      </c>
      <c r="F641" s="101">
        <v>1</v>
      </c>
      <c r="G641" s="104">
        <f t="shared" ref="G641:G701" si="72">E641*F641</f>
        <v>380000</v>
      </c>
      <c r="H641" s="108" t="s">
        <v>797</v>
      </c>
      <c r="I641" s="108" t="s">
        <v>797</v>
      </c>
      <c r="J641" s="108" t="s">
        <v>797</v>
      </c>
      <c r="K641" s="108" t="s">
        <v>797</v>
      </c>
      <c r="L641" s="108" t="s">
        <v>797</v>
      </c>
      <c r="M641" s="108" t="s">
        <v>797</v>
      </c>
      <c r="N641" s="108" t="s">
        <v>797</v>
      </c>
      <c r="O641" s="108" t="s">
        <v>797</v>
      </c>
      <c r="P641" s="108" t="s">
        <v>797</v>
      </c>
    </row>
    <row r="642" spans="1:16" s="107" customFormat="1" ht="21" customHeight="1" x14ac:dyDescent="0.25">
      <c r="A642" s="101">
        <v>2</v>
      </c>
      <c r="B642" s="251" t="s">
        <v>798</v>
      </c>
      <c r="C642" s="251" t="s">
        <v>799</v>
      </c>
      <c r="D642" s="101" t="s">
        <v>118</v>
      </c>
      <c r="E642" s="101">
        <v>15.21</v>
      </c>
      <c r="F642" s="101">
        <v>1548</v>
      </c>
      <c r="G642" s="104">
        <f t="shared" si="72"/>
        <v>23545.08</v>
      </c>
      <c r="H642" s="108" t="s">
        <v>797</v>
      </c>
      <c r="I642" s="108" t="s">
        <v>797</v>
      </c>
      <c r="J642" s="108" t="s">
        <v>797</v>
      </c>
      <c r="K642" s="108" t="s">
        <v>797</v>
      </c>
      <c r="L642" s="108" t="s">
        <v>797</v>
      </c>
      <c r="M642" s="108" t="s">
        <v>797</v>
      </c>
      <c r="N642" s="108" t="s">
        <v>797</v>
      </c>
      <c r="O642" s="108" t="s">
        <v>797</v>
      </c>
      <c r="P642" s="108" t="s">
        <v>797</v>
      </c>
    </row>
    <row r="643" spans="1:16" s="107" customFormat="1" ht="21" customHeight="1" x14ac:dyDescent="0.25">
      <c r="A643" s="101">
        <v>3</v>
      </c>
      <c r="B643" s="251" t="s">
        <v>800</v>
      </c>
      <c r="C643" s="251" t="s">
        <v>801</v>
      </c>
      <c r="D643" s="101" t="s">
        <v>118</v>
      </c>
      <c r="E643" s="101">
        <v>16.579999999999998</v>
      </c>
      <c r="F643" s="101">
        <v>3045</v>
      </c>
      <c r="G643" s="104">
        <f t="shared" si="72"/>
        <v>50486.099999999991</v>
      </c>
      <c r="H643" s="108" t="s">
        <v>797</v>
      </c>
      <c r="I643" s="108" t="s">
        <v>797</v>
      </c>
      <c r="J643" s="108" t="s">
        <v>797</v>
      </c>
      <c r="K643" s="108" t="s">
        <v>797</v>
      </c>
      <c r="L643" s="108" t="s">
        <v>797</v>
      </c>
      <c r="M643" s="108" t="s">
        <v>797</v>
      </c>
      <c r="N643" s="108" t="s">
        <v>797</v>
      </c>
      <c r="O643" s="108" t="s">
        <v>797</v>
      </c>
      <c r="P643" s="108" t="s">
        <v>797</v>
      </c>
    </row>
    <row r="644" spans="1:16" s="107" customFormat="1" ht="21" customHeight="1" x14ac:dyDescent="0.25">
      <c r="A644" s="101">
        <v>4</v>
      </c>
      <c r="B644" s="251" t="s">
        <v>592</v>
      </c>
      <c r="C644" s="251" t="s">
        <v>802</v>
      </c>
      <c r="D644" s="101" t="s">
        <v>748</v>
      </c>
      <c r="E644" s="104">
        <v>65000</v>
      </c>
      <c r="F644" s="101">
        <v>0.15</v>
      </c>
      <c r="G644" s="104">
        <f t="shared" si="72"/>
        <v>9750</v>
      </c>
      <c r="H644" s="108" t="s">
        <v>797</v>
      </c>
      <c r="I644" s="108" t="s">
        <v>797</v>
      </c>
      <c r="J644" s="108" t="s">
        <v>797</v>
      </c>
      <c r="K644" s="108" t="s">
        <v>797</v>
      </c>
      <c r="L644" s="108" t="s">
        <v>797</v>
      </c>
      <c r="M644" s="108" t="s">
        <v>797</v>
      </c>
      <c r="N644" s="108" t="s">
        <v>797</v>
      </c>
      <c r="O644" s="108" t="s">
        <v>797</v>
      </c>
      <c r="P644" s="108" t="s">
        <v>797</v>
      </c>
    </row>
    <row r="645" spans="1:16" s="107" customFormat="1" ht="21" customHeight="1" x14ac:dyDescent="0.25">
      <c r="A645" s="101">
        <v>5</v>
      </c>
      <c r="B645" s="251"/>
      <c r="C645" s="251" t="s">
        <v>803</v>
      </c>
      <c r="D645" s="101" t="s">
        <v>118</v>
      </c>
      <c r="E645" s="104">
        <v>532.4</v>
      </c>
      <c r="F645" s="101">
        <v>314</v>
      </c>
      <c r="G645" s="104">
        <f t="shared" si="72"/>
        <v>167173.6</v>
      </c>
      <c r="H645" s="108" t="s">
        <v>797</v>
      </c>
      <c r="I645" s="108" t="s">
        <v>797</v>
      </c>
      <c r="J645" s="108" t="s">
        <v>797</v>
      </c>
      <c r="K645" s="108" t="s">
        <v>797</v>
      </c>
      <c r="L645" s="108" t="s">
        <v>797</v>
      </c>
      <c r="M645" s="108" t="s">
        <v>797</v>
      </c>
      <c r="N645" s="108" t="s">
        <v>797</v>
      </c>
      <c r="O645" s="108" t="s">
        <v>797</v>
      </c>
      <c r="P645" s="101" t="s">
        <v>797</v>
      </c>
    </row>
    <row r="646" spans="1:16" s="107" customFormat="1" ht="21" customHeight="1" x14ac:dyDescent="0.25">
      <c r="A646" s="101">
        <v>6</v>
      </c>
      <c r="B646" s="251"/>
      <c r="C646" s="251" t="s">
        <v>804</v>
      </c>
      <c r="D646" s="101" t="s">
        <v>805</v>
      </c>
      <c r="E646" s="104">
        <v>195</v>
      </c>
      <c r="F646" s="101">
        <v>74</v>
      </c>
      <c r="G646" s="104">
        <f t="shared" si="72"/>
        <v>14430</v>
      </c>
      <c r="H646" s="108" t="s">
        <v>797</v>
      </c>
      <c r="I646" s="108" t="s">
        <v>797</v>
      </c>
      <c r="J646" s="108" t="s">
        <v>797</v>
      </c>
      <c r="K646" s="108" t="s">
        <v>797</v>
      </c>
      <c r="L646" s="108" t="s">
        <v>797</v>
      </c>
      <c r="M646" s="108" t="s">
        <v>797</v>
      </c>
      <c r="N646" s="108" t="s">
        <v>797</v>
      </c>
      <c r="O646" s="108" t="s">
        <v>797</v>
      </c>
      <c r="P646" s="101" t="s">
        <v>797</v>
      </c>
    </row>
    <row r="647" spans="1:16" s="107" customFormat="1" ht="28.15" customHeight="1" x14ac:dyDescent="0.25">
      <c r="A647" s="101">
        <v>7</v>
      </c>
      <c r="B647" s="251"/>
      <c r="C647" s="97" t="s">
        <v>806</v>
      </c>
      <c r="D647" s="95" t="s">
        <v>118</v>
      </c>
      <c r="E647" s="104">
        <v>111.8</v>
      </c>
      <c r="F647" s="101">
        <v>5</v>
      </c>
      <c r="G647" s="104">
        <f t="shared" si="72"/>
        <v>559</v>
      </c>
      <c r="H647" s="101" t="s">
        <v>797</v>
      </c>
      <c r="I647" s="101" t="s">
        <v>797</v>
      </c>
      <c r="J647" s="101" t="s">
        <v>797</v>
      </c>
      <c r="K647" s="101" t="s">
        <v>797</v>
      </c>
      <c r="L647" s="101" t="s">
        <v>797</v>
      </c>
      <c r="M647" s="101" t="s">
        <v>797</v>
      </c>
      <c r="N647" s="101" t="s">
        <v>797</v>
      </c>
      <c r="O647" s="101" t="s">
        <v>797</v>
      </c>
      <c r="P647" s="101" t="s">
        <v>797</v>
      </c>
    </row>
    <row r="648" spans="1:16" s="107" customFormat="1" ht="28.9" customHeight="1" x14ac:dyDescent="0.25">
      <c r="A648" s="101">
        <v>8</v>
      </c>
      <c r="B648" s="251"/>
      <c r="C648" s="97" t="s">
        <v>806</v>
      </c>
      <c r="D648" s="95" t="s">
        <v>118</v>
      </c>
      <c r="E648" s="101">
        <v>112.36</v>
      </c>
      <c r="F648" s="101">
        <v>50</v>
      </c>
      <c r="G648" s="104">
        <f t="shared" si="72"/>
        <v>5618</v>
      </c>
      <c r="H648" s="101" t="s">
        <v>797</v>
      </c>
      <c r="I648" s="101" t="s">
        <v>797</v>
      </c>
      <c r="J648" s="101" t="s">
        <v>797</v>
      </c>
      <c r="K648" s="101" t="s">
        <v>797</v>
      </c>
      <c r="L648" s="101" t="s">
        <v>797</v>
      </c>
      <c r="M648" s="101" t="s">
        <v>797</v>
      </c>
      <c r="N648" s="101" t="s">
        <v>797</v>
      </c>
      <c r="O648" s="101" t="s">
        <v>797</v>
      </c>
      <c r="P648" s="101" t="s">
        <v>797</v>
      </c>
    </row>
    <row r="649" spans="1:16" s="107" customFormat="1" ht="21" customHeight="1" x14ac:dyDescent="0.25">
      <c r="A649" s="101">
        <v>9</v>
      </c>
      <c r="B649" s="251" t="s">
        <v>807</v>
      </c>
      <c r="C649" s="251" t="s">
        <v>808</v>
      </c>
      <c r="D649" s="101" t="s">
        <v>748</v>
      </c>
      <c r="E649" s="104">
        <v>65000</v>
      </c>
      <c r="F649" s="101">
        <v>1.7070000000000001</v>
      </c>
      <c r="G649" s="104">
        <f t="shared" si="72"/>
        <v>110955</v>
      </c>
      <c r="H649" s="108" t="s">
        <v>797</v>
      </c>
      <c r="I649" s="108" t="s">
        <v>797</v>
      </c>
      <c r="J649" s="108" t="s">
        <v>797</v>
      </c>
      <c r="K649" s="108" t="s">
        <v>797</v>
      </c>
      <c r="L649" s="108" t="s">
        <v>797</v>
      </c>
      <c r="M649" s="108" t="s">
        <v>797</v>
      </c>
      <c r="N649" s="108" t="s">
        <v>797</v>
      </c>
      <c r="O649" s="108" t="s">
        <v>797</v>
      </c>
      <c r="P649" s="101" t="s">
        <v>797</v>
      </c>
    </row>
    <row r="650" spans="1:16" s="107" customFormat="1" ht="21" customHeight="1" x14ac:dyDescent="0.25">
      <c r="A650" s="101">
        <v>10</v>
      </c>
      <c r="B650" s="251" t="s">
        <v>809</v>
      </c>
      <c r="C650" s="251" t="s">
        <v>810</v>
      </c>
      <c r="D650" s="101" t="s">
        <v>748</v>
      </c>
      <c r="E650" s="104">
        <v>30000</v>
      </c>
      <c r="F650" s="101">
        <v>0.65590000000000004</v>
      </c>
      <c r="G650" s="104">
        <f t="shared" si="72"/>
        <v>19677</v>
      </c>
      <c r="H650" s="108" t="s">
        <v>797</v>
      </c>
      <c r="I650" s="108" t="s">
        <v>797</v>
      </c>
      <c r="J650" s="108" t="s">
        <v>797</v>
      </c>
      <c r="K650" s="108" t="s">
        <v>797</v>
      </c>
      <c r="L650" s="108" t="s">
        <v>797</v>
      </c>
      <c r="M650" s="108" t="s">
        <v>797</v>
      </c>
      <c r="N650" s="108" t="s">
        <v>797</v>
      </c>
      <c r="O650" s="108" t="s">
        <v>797</v>
      </c>
      <c r="P650" s="101" t="s">
        <v>797</v>
      </c>
    </row>
    <row r="651" spans="1:16" s="107" customFormat="1" ht="21" customHeight="1" x14ac:dyDescent="0.25">
      <c r="A651" s="101">
        <v>11</v>
      </c>
      <c r="B651" s="251" t="s">
        <v>811</v>
      </c>
      <c r="C651" s="251" t="s">
        <v>812</v>
      </c>
      <c r="D651" s="101" t="s">
        <v>748</v>
      </c>
      <c r="E651" s="104">
        <v>47572</v>
      </c>
      <c r="F651" s="101">
        <v>0.51400000000000001</v>
      </c>
      <c r="G651" s="104">
        <f t="shared" si="72"/>
        <v>24452.008000000002</v>
      </c>
      <c r="H651" s="108" t="s">
        <v>797</v>
      </c>
      <c r="I651" s="108" t="s">
        <v>797</v>
      </c>
      <c r="J651" s="108" t="s">
        <v>797</v>
      </c>
      <c r="K651" s="108" t="s">
        <v>797</v>
      </c>
      <c r="L651" s="108" t="s">
        <v>797</v>
      </c>
      <c r="M651" s="108" t="s">
        <v>797</v>
      </c>
      <c r="N651" s="108" t="s">
        <v>797</v>
      </c>
      <c r="O651" s="108" t="s">
        <v>797</v>
      </c>
      <c r="P651" s="101" t="s">
        <v>797</v>
      </c>
    </row>
    <row r="652" spans="1:16" s="107" customFormat="1" ht="30" x14ac:dyDescent="0.25">
      <c r="A652" s="101">
        <v>12</v>
      </c>
      <c r="B652" s="97" t="s">
        <v>479</v>
      </c>
      <c r="C652" s="97" t="s">
        <v>813</v>
      </c>
      <c r="D652" s="95" t="s">
        <v>118</v>
      </c>
      <c r="E652" s="104">
        <v>677.6</v>
      </c>
      <c r="F652" s="101">
        <v>11</v>
      </c>
      <c r="G652" s="104">
        <f t="shared" si="72"/>
        <v>7453.6</v>
      </c>
      <c r="H652" s="101" t="s">
        <v>797</v>
      </c>
      <c r="I652" s="101" t="s">
        <v>797</v>
      </c>
      <c r="J652" s="101" t="s">
        <v>797</v>
      </c>
      <c r="K652" s="101" t="s">
        <v>797</v>
      </c>
      <c r="L652" s="101" t="s">
        <v>797</v>
      </c>
      <c r="M652" s="101" t="s">
        <v>797</v>
      </c>
      <c r="N652" s="101" t="s">
        <v>797</v>
      </c>
      <c r="O652" s="101" t="s">
        <v>797</v>
      </c>
      <c r="P652" s="101" t="s">
        <v>797</v>
      </c>
    </row>
    <row r="653" spans="1:16" s="107" customFormat="1" ht="19.5" customHeight="1" x14ac:dyDescent="0.25">
      <c r="A653" s="101">
        <v>13</v>
      </c>
      <c r="B653" s="97" t="s">
        <v>814</v>
      </c>
      <c r="C653" s="251" t="s">
        <v>815</v>
      </c>
      <c r="D653" s="101" t="s">
        <v>118</v>
      </c>
      <c r="E653" s="104">
        <v>110</v>
      </c>
      <c r="F653" s="101">
        <v>16</v>
      </c>
      <c r="G653" s="104">
        <f t="shared" si="72"/>
        <v>1760</v>
      </c>
      <c r="H653" s="108" t="s">
        <v>797</v>
      </c>
      <c r="I653" s="108" t="s">
        <v>797</v>
      </c>
      <c r="J653" s="108" t="s">
        <v>797</v>
      </c>
      <c r="K653" s="108" t="s">
        <v>797</v>
      </c>
      <c r="L653" s="108" t="s">
        <v>797</v>
      </c>
      <c r="M653" s="108" t="s">
        <v>797</v>
      </c>
      <c r="N653" s="108" t="s">
        <v>797</v>
      </c>
      <c r="O653" s="108" t="s">
        <v>797</v>
      </c>
      <c r="P653" s="101" t="s">
        <v>797</v>
      </c>
    </row>
    <row r="654" spans="1:16" s="107" customFormat="1" ht="30" x14ac:dyDescent="0.25">
      <c r="A654" s="101">
        <v>14</v>
      </c>
      <c r="B654" s="97" t="s">
        <v>816</v>
      </c>
      <c r="C654" s="97" t="s">
        <v>817</v>
      </c>
      <c r="D654" s="95" t="s">
        <v>118</v>
      </c>
      <c r="E654" s="104">
        <v>794.5</v>
      </c>
      <c r="F654" s="101">
        <v>21</v>
      </c>
      <c r="G654" s="104">
        <f t="shared" si="72"/>
        <v>16684.5</v>
      </c>
      <c r="H654" s="101" t="s">
        <v>797</v>
      </c>
      <c r="I654" s="101" t="s">
        <v>797</v>
      </c>
      <c r="J654" s="101" t="s">
        <v>797</v>
      </c>
      <c r="K654" s="101" t="s">
        <v>797</v>
      </c>
      <c r="L654" s="101" t="s">
        <v>797</v>
      </c>
      <c r="M654" s="101" t="s">
        <v>797</v>
      </c>
      <c r="N654" s="101" t="s">
        <v>797</v>
      </c>
      <c r="O654" s="101" t="s">
        <v>797</v>
      </c>
      <c r="P654" s="101" t="s">
        <v>797</v>
      </c>
    </row>
    <row r="655" spans="1:16" s="107" customFormat="1" ht="20.25" customHeight="1" x14ac:dyDescent="0.25">
      <c r="A655" s="101">
        <v>15</v>
      </c>
      <c r="B655" s="251" t="s">
        <v>818</v>
      </c>
      <c r="C655" s="97" t="s">
        <v>819</v>
      </c>
      <c r="D655" s="95" t="s">
        <v>118</v>
      </c>
      <c r="E655" s="104">
        <v>891</v>
      </c>
      <c r="F655" s="101">
        <v>1</v>
      </c>
      <c r="G655" s="104">
        <f t="shared" si="72"/>
        <v>891</v>
      </c>
      <c r="H655" s="101" t="s">
        <v>797</v>
      </c>
      <c r="I655" s="101" t="s">
        <v>797</v>
      </c>
      <c r="J655" s="101" t="s">
        <v>797</v>
      </c>
      <c r="K655" s="101" t="s">
        <v>797</v>
      </c>
      <c r="L655" s="101" t="s">
        <v>797</v>
      </c>
      <c r="M655" s="101" t="s">
        <v>797</v>
      </c>
      <c r="N655" s="101" t="s">
        <v>797</v>
      </c>
      <c r="O655" s="101" t="s">
        <v>797</v>
      </c>
      <c r="P655" s="101" t="s">
        <v>797</v>
      </c>
    </row>
    <row r="656" spans="1:16" s="107" customFormat="1" ht="25.5" customHeight="1" x14ac:dyDescent="0.25">
      <c r="A656" s="101">
        <v>16</v>
      </c>
      <c r="B656" s="97" t="s">
        <v>615</v>
      </c>
      <c r="C656" s="97" t="s">
        <v>820</v>
      </c>
      <c r="D656" s="95" t="s">
        <v>118</v>
      </c>
      <c r="E656" s="104">
        <v>908</v>
      </c>
      <c r="F656" s="101">
        <v>1</v>
      </c>
      <c r="G656" s="104">
        <f t="shared" si="72"/>
        <v>908</v>
      </c>
      <c r="H656" s="101" t="s">
        <v>797</v>
      </c>
      <c r="I656" s="101" t="s">
        <v>797</v>
      </c>
      <c r="J656" s="101" t="s">
        <v>797</v>
      </c>
      <c r="K656" s="101" t="s">
        <v>797</v>
      </c>
      <c r="L656" s="101" t="s">
        <v>797</v>
      </c>
      <c r="M656" s="101" t="s">
        <v>797</v>
      </c>
      <c r="N656" s="101" t="s">
        <v>797</v>
      </c>
      <c r="O656" s="101" t="s">
        <v>797</v>
      </c>
      <c r="P656" s="101" t="s">
        <v>797</v>
      </c>
    </row>
    <row r="657" spans="1:16" s="107" customFormat="1" ht="25.5" customHeight="1" x14ac:dyDescent="0.25">
      <c r="A657" s="101">
        <v>17</v>
      </c>
      <c r="B657" s="97" t="s">
        <v>821</v>
      </c>
      <c r="C657" s="251" t="s">
        <v>822</v>
      </c>
      <c r="D657" s="101" t="s">
        <v>118</v>
      </c>
      <c r="E657" s="104">
        <v>908</v>
      </c>
      <c r="F657" s="101">
        <v>7</v>
      </c>
      <c r="G657" s="104">
        <f t="shared" si="72"/>
        <v>6356</v>
      </c>
      <c r="H657" s="101" t="s">
        <v>797</v>
      </c>
      <c r="I657" s="101" t="s">
        <v>797</v>
      </c>
      <c r="J657" s="101" t="s">
        <v>797</v>
      </c>
      <c r="K657" s="101" t="s">
        <v>797</v>
      </c>
      <c r="L657" s="101" t="s">
        <v>797</v>
      </c>
      <c r="M657" s="101" t="s">
        <v>797</v>
      </c>
      <c r="N657" s="101" t="s">
        <v>797</v>
      </c>
      <c r="O657" s="101" t="s">
        <v>797</v>
      </c>
      <c r="P657" s="101" t="s">
        <v>797</v>
      </c>
    </row>
    <row r="658" spans="1:16" s="107" customFormat="1" ht="25.5" customHeight="1" x14ac:dyDescent="0.25">
      <c r="A658" s="101">
        <v>18</v>
      </c>
      <c r="B658" s="251" t="s">
        <v>823</v>
      </c>
      <c r="C658" s="251" t="s">
        <v>824</v>
      </c>
      <c r="D658" s="101" t="s">
        <v>118</v>
      </c>
      <c r="E658" s="104">
        <v>149</v>
      </c>
      <c r="F658" s="101">
        <v>6</v>
      </c>
      <c r="G658" s="104">
        <f t="shared" si="72"/>
        <v>894</v>
      </c>
      <c r="H658" s="101" t="s">
        <v>797</v>
      </c>
      <c r="I658" s="101" t="s">
        <v>797</v>
      </c>
      <c r="J658" s="101" t="s">
        <v>797</v>
      </c>
      <c r="K658" s="101" t="s">
        <v>797</v>
      </c>
      <c r="L658" s="101" t="s">
        <v>797</v>
      </c>
      <c r="M658" s="101" t="s">
        <v>797</v>
      </c>
      <c r="N658" s="101" t="s">
        <v>797</v>
      </c>
      <c r="O658" s="101" t="s">
        <v>797</v>
      </c>
      <c r="P658" s="101" t="s">
        <v>797</v>
      </c>
    </row>
    <row r="659" spans="1:16" s="107" customFormat="1" ht="25.5" customHeight="1" x14ac:dyDescent="0.25">
      <c r="A659" s="101">
        <v>19</v>
      </c>
      <c r="B659" s="251" t="s">
        <v>825</v>
      </c>
      <c r="C659" s="251" t="s">
        <v>826</v>
      </c>
      <c r="D659" s="101" t="s">
        <v>118</v>
      </c>
      <c r="E659" s="104">
        <v>250</v>
      </c>
      <c r="F659" s="101">
        <v>2</v>
      </c>
      <c r="G659" s="104">
        <f t="shared" si="72"/>
        <v>500</v>
      </c>
      <c r="H659" s="101" t="s">
        <v>797</v>
      </c>
      <c r="I659" s="101" t="s">
        <v>797</v>
      </c>
      <c r="J659" s="101" t="s">
        <v>797</v>
      </c>
      <c r="K659" s="101" t="s">
        <v>797</v>
      </c>
      <c r="L659" s="101" t="s">
        <v>797</v>
      </c>
      <c r="M659" s="101" t="s">
        <v>797</v>
      </c>
      <c r="N659" s="101" t="s">
        <v>797</v>
      </c>
      <c r="O659" s="101" t="s">
        <v>797</v>
      </c>
      <c r="P659" s="101" t="s">
        <v>797</v>
      </c>
    </row>
    <row r="660" spans="1:16" s="107" customFormat="1" ht="25.5" customHeight="1" x14ac:dyDescent="0.25">
      <c r="A660" s="101">
        <v>20</v>
      </c>
      <c r="B660" s="251" t="s">
        <v>818</v>
      </c>
      <c r="C660" s="251" t="s">
        <v>827</v>
      </c>
      <c r="D660" s="101" t="s">
        <v>118</v>
      </c>
      <c r="E660" s="104">
        <v>825</v>
      </c>
      <c r="F660" s="101">
        <v>4</v>
      </c>
      <c r="G660" s="104">
        <f t="shared" si="72"/>
        <v>3300</v>
      </c>
      <c r="H660" s="101" t="s">
        <v>797</v>
      </c>
      <c r="I660" s="101" t="s">
        <v>797</v>
      </c>
      <c r="J660" s="101" t="s">
        <v>797</v>
      </c>
      <c r="K660" s="101" t="s">
        <v>797</v>
      </c>
      <c r="L660" s="101" t="s">
        <v>797</v>
      </c>
      <c r="M660" s="101" t="s">
        <v>797</v>
      </c>
      <c r="N660" s="101" t="s">
        <v>797</v>
      </c>
      <c r="O660" s="101" t="s">
        <v>797</v>
      </c>
      <c r="P660" s="101" t="s">
        <v>797</v>
      </c>
    </row>
    <row r="661" spans="1:16" s="107" customFormat="1" ht="25.5" customHeight="1" x14ac:dyDescent="0.25">
      <c r="A661" s="101">
        <v>21</v>
      </c>
      <c r="B661" s="251"/>
      <c r="C661" s="251" t="s">
        <v>828</v>
      </c>
      <c r="D661" s="101" t="s">
        <v>516</v>
      </c>
      <c r="E661" s="104">
        <v>65000</v>
      </c>
      <c r="F661" s="101">
        <v>0.55000000000000004</v>
      </c>
      <c r="G661" s="104">
        <f t="shared" si="72"/>
        <v>35750</v>
      </c>
      <c r="H661" s="101" t="s">
        <v>797</v>
      </c>
      <c r="I661" s="101" t="s">
        <v>797</v>
      </c>
      <c r="J661" s="101" t="s">
        <v>797</v>
      </c>
      <c r="K661" s="101" t="s">
        <v>797</v>
      </c>
      <c r="L661" s="101" t="s">
        <v>797</v>
      </c>
      <c r="M661" s="101" t="s">
        <v>797</v>
      </c>
      <c r="N661" s="101" t="s">
        <v>797</v>
      </c>
      <c r="O661" s="101" t="s">
        <v>797</v>
      </c>
      <c r="P661" s="101" t="s">
        <v>797</v>
      </c>
    </row>
    <row r="662" spans="1:16" s="107" customFormat="1" ht="25.5" customHeight="1" x14ac:dyDescent="0.25">
      <c r="A662" s="101">
        <v>22</v>
      </c>
      <c r="B662" s="251" t="s">
        <v>829</v>
      </c>
      <c r="C662" s="251" t="s">
        <v>830</v>
      </c>
      <c r="D662" s="101" t="s">
        <v>805</v>
      </c>
      <c r="E662" s="104">
        <v>71.400000000000006</v>
      </c>
      <c r="F662" s="101">
        <v>1445.88</v>
      </c>
      <c r="G662" s="104">
        <f t="shared" si="72"/>
        <v>103235.83200000001</v>
      </c>
      <c r="H662" s="101" t="s">
        <v>797</v>
      </c>
      <c r="I662" s="101" t="s">
        <v>797</v>
      </c>
      <c r="J662" s="101" t="s">
        <v>797</v>
      </c>
      <c r="K662" s="101" t="s">
        <v>797</v>
      </c>
      <c r="L662" s="101" t="s">
        <v>797</v>
      </c>
      <c r="M662" s="101" t="s">
        <v>797</v>
      </c>
      <c r="N662" s="101" t="s">
        <v>797</v>
      </c>
      <c r="O662" s="101" t="s">
        <v>797</v>
      </c>
      <c r="P662" s="101" t="s">
        <v>797</v>
      </c>
    </row>
    <row r="663" spans="1:16" s="107" customFormat="1" ht="25.5" customHeight="1" x14ac:dyDescent="0.25">
      <c r="A663" s="101">
        <v>23</v>
      </c>
      <c r="B663" s="251" t="s">
        <v>831</v>
      </c>
      <c r="C663" s="251" t="s">
        <v>832</v>
      </c>
      <c r="D663" s="101" t="s">
        <v>118</v>
      </c>
      <c r="E663" s="101">
        <v>4307.33</v>
      </c>
      <c r="F663" s="101">
        <v>3</v>
      </c>
      <c r="G663" s="104">
        <f t="shared" si="72"/>
        <v>12921.99</v>
      </c>
      <c r="H663" s="101" t="s">
        <v>797</v>
      </c>
      <c r="I663" s="101" t="s">
        <v>797</v>
      </c>
      <c r="J663" s="101" t="s">
        <v>797</v>
      </c>
      <c r="K663" s="101" t="s">
        <v>797</v>
      </c>
      <c r="L663" s="101" t="s">
        <v>797</v>
      </c>
      <c r="M663" s="101" t="s">
        <v>797</v>
      </c>
      <c r="N663" s="101" t="s">
        <v>797</v>
      </c>
      <c r="O663" s="101" t="s">
        <v>797</v>
      </c>
      <c r="P663" s="101" t="s">
        <v>797</v>
      </c>
    </row>
    <row r="664" spans="1:16" s="107" customFormat="1" ht="45" x14ac:dyDescent="0.25">
      <c r="A664" s="101">
        <v>24</v>
      </c>
      <c r="B664" s="97"/>
      <c r="C664" s="97" t="s">
        <v>833</v>
      </c>
      <c r="D664" s="95" t="s">
        <v>118</v>
      </c>
      <c r="E664" s="104">
        <v>6876</v>
      </c>
      <c r="F664" s="101">
        <v>1</v>
      </c>
      <c r="G664" s="104">
        <f t="shared" si="72"/>
        <v>6876</v>
      </c>
      <c r="H664" s="101" t="s">
        <v>797</v>
      </c>
      <c r="I664" s="101" t="s">
        <v>797</v>
      </c>
      <c r="J664" s="101" t="s">
        <v>797</v>
      </c>
      <c r="K664" s="101" t="s">
        <v>797</v>
      </c>
      <c r="L664" s="101" t="s">
        <v>797</v>
      </c>
      <c r="M664" s="101" t="s">
        <v>797</v>
      </c>
      <c r="N664" s="101" t="s">
        <v>797</v>
      </c>
      <c r="O664" s="101" t="s">
        <v>797</v>
      </c>
      <c r="P664" s="101" t="s">
        <v>797</v>
      </c>
    </row>
    <row r="665" spans="1:16" s="107" customFormat="1" ht="30" x14ac:dyDescent="0.25">
      <c r="A665" s="101">
        <v>25</v>
      </c>
      <c r="B665" s="97" t="s">
        <v>834</v>
      </c>
      <c r="C665" s="97" t="s">
        <v>835</v>
      </c>
      <c r="D665" s="95" t="s">
        <v>118</v>
      </c>
      <c r="E665" s="104">
        <v>5845</v>
      </c>
      <c r="F665" s="101">
        <v>1</v>
      </c>
      <c r="G665" s="104">
        <f t="shared" si="72"/>
        <v>5845</v>
      </c>
      <c r="H665" s="101" t="s">
        <v>797</v>
      </c>
      <c r="I665" s="101" t="s">
        <v>797</v>
      </c>
      <c r="J665" s="101" t="s">
        <v>797</v>
      </c>
      <c r="K665" s="101" t="s">
        <v>797</v>
      </c>
      <c r="L665" s="101" t="s">
        <v>797</v>
      </c>
      <c r="M665" s="101" t="s">
        <v>797</v>
      </c>
      <c r="N665" s="101" t="s">
        <v>797</v>
      </c>
      <c r="O665" s="101" t="s">
        <v>797</v>
      </c>
      <c r="P665" s="101" t="s">
        <v>797</v>
      </c>
    </row>
    <row r="666" spans="1:16" s="107" customFormat="1" ht="30" x14ac:dyDescent="0.25">
      <c r="A666" s="101">
        <v>26</v>
      </c>
      <c r="B666" s="97" t="s">
        <v>836</v>
      </c>
      <c r="C666" s="97" t="s">
        <v>837</v>
      </c>
      <c r="D666" s="95" t="s">
        <v>118</v>
      </c>
      <c r="E666" s="104">
        <v>5845</v>
      </c>
      <c r="F666" s="101">
        <v>1</v>
      </c>
      <c r="G666" s="104">
        <f t="shared" si="72"/>
        <v>5845</v>
      </c>
      <c r="H666" s="101" t="s">
        <v>797</v>
      </c>
      <c r="I666" s="101" t="s">
        <v>797</v>
      </c>
      <c r="J666" s="101" t="s">
        <v>797</v>
      </c>
      <c r="K666" s="101" t="s">
        <v>797</v>
      </c>
      <c r="L666" s="101" t="s">
        <v>797</v>
      </c>
      <c r="M666" s="101" t="s">
        <v>797</v>
      </c>
      <c r="N666" s="101" t="s">
        <v>797</v>
      </c>
      <c r="O666" s="101" t="s">
        <v>797</v>
      </c>
      <c r="P666" s="101" t="s">
        <v>797</v>
      </c>
    </row>
    <row r="667" spans="1:16" s="107" customFormat="1" ht="30" x14ac:dyDescent="0.25">
      <c r="A667" s="101">
        <v>27</v>
      </c>
      <c r="B667" s="97" t="s">
        <v>838</v>
      </c>
      <c r="C667" s="97" t="s">
        <v>839</v>
      </c>
      <c r="D667" s="95" t="s">
        <v>118</v>
      </c>
      <c r="E667" s="101">
        <v>9068.65</v>
      </c>
      <c r="F667" s="101">
        <v>2</v>
      </c>
      <c r="G667" s="104">
        <f t="shared" si="72"/>
        <v>18137.3</v>
      </c>
      <c r="H667" s="101" t="s">
        <v>797</v>
      </c>
      <c r="I667" s="101" t="s">
        <v>797</v>
      </c>
      <c r="J667" s="101" t="s">
        <v>797</v>
      </c>
      <c r="K667" s="101" t="s">
        <v>797</v>
      </c>
      <c r="L667" s="101" t="s">
        <v>797</v>
      </c>
      <c r="M667" s="101" t="s">
        <v>797</v>
      </c>
      <c r="N667" s="101" t="s">
        <v>797</v>
      </c>
      <c r="O667" s="101" t="s">
        <v>797</v>
      </c>
      <c r="P667" s="101" t="s">
        <v>797</v>
      </c>
    </row>
    <row r="668" spans="1:16" s="107" customFormat="1" ht="25.5" customHeight="1" x14ac:dyDescent="0.25">
      <c r="A668" s="101">
        <v>28</v>
      </c>
      <c r="B668" s="251" t="s">
        <v>840</v>
      </c>
      <c r="C668" s="251" t="s">
        <v>841</v>
      </c>
      <c r="D668" s="101" t="s">
        <v>118</v>
      </c>
      <c r="E668" s="101">
        <v>4914.55</v>
      </c>
      <c r="F668" s="101">
        <v>1</v>
      </c>
      <c r="G668" s="104">
        <f t="shared" si="72"/>
        <v>4914.55</v>
      </c>
      <c r="H668" s="101" t="s">
        <v>797</v>
      </c>
      <c r="I668" s="101" t="s">
        <v>797</v>
      </c>
      <c r="J668" s="101" t="s">
        <v>797</v>
      </c>
      <c r="K668" s="101" t="s">
        <v>797</v>
      </c>
      <c r="L668" s="101" t="s">
        <v>797</v>
      </c>
      <c r="M668" s="101" t="s">
        <v>797</v>
      </c>
      <c r="N668" s="101" t="s">
        <v>797</v>
      </c>
      <c r="O668" s="101" t="s">
        <v>797</v>
      </c>
      <c r="P668" s="101" t="s">
        <v>797</v>
      </c>
    </row>
    <row r="669" spans="1:16" s="107" customFormat="1" ht="25.5" customHeight="1" x14ac:dyDescent="0.25">
      <c r="A669" s="101">
        <v>29</v>
      </c>
      <c r="B669" s="251" t="s">
        <v>842</v>
      </c>
      <c r="C669" s="251" t="s">
        <v>843</v>
      </c>
      <c r="D669" s="101" t="s">
        <v>118</v>
      </c>
      <c r="E669" s="104">
        <v>6804</v>
      </c>
      <c r="F669" s="101">
        <v>1</v>
      </c>
      <c r="G669" s="104">
        <f t="shared" si="72"/>
        <v>6804</v>
      </c>
      <c r="H669" s="101" t="s">
        <v>797</v>
      </c>
      <c r="I669" s="101" t="s">
        <v>797</v>
      </c>
      <c r="J669" s="101" t="s">
        <v>797</v>
      </c>
      <c r="K669" s="101" t="s">
        <v>797</v>
      </c>
      <c r="L669" s="101" t="s">
        <v>797</v>
      </c>
      <c r="M669" s="101" t="s">
        <v>797</v>
      </c>
      <c r="N669" s="101" t="s">
        <v>797</v>
      </c>
      <c r="O669" s="101" t="s">
        <v>797</v>
      </c>
      <c r="P669" s="101" t="s">
        <v>797</v>
      </c>
    </row>
    <row r="670" spans="1:16" s="107" customFormat="1" ht="25.5" customHeight="1" x14ac:dyDescent="0.25">
      <c r="A670" s="101">
        <v>30</v>
      </c>
      <c r="B670" s="251" t="s">
        <v>844</v>
      </c>
      <c r="C670" s="251" t="s">
        <v>845</v>
      </c>
      <c r="D670" s="101" t="s">
        <v>118</v>
      </c>
      <c r="E670" s="104">
        <v>39044</v>
      </c>
      <c r="F670" s="101">
        <v>1</v>
      </c>
      <c r="G670" s="104">
        <f t="shared" si="72"/>
        <v>39044</v>
      </c>
      <c r="H670" s="101" t="s">
        <v>797</v>
      </c>
      <c r="I670" s="101" t="s">
        <v>797</v>
      </c>
      <c r="J670" s="101" t="s">
        <v>797</v>
      </c>
      <c r="K670" s="101" t="s">
        <v>797</v>
      </c>
      <c r="L670" s="101" t="s">
        <v>797</v>
      </c>
      <c r="M670" s="101" t="s">
        <v>797</v>
      </c>
      <c r="N670" s="101" t="s">
        <v>797</v>
      </c>
      <c r="O670" s="101" t="s">
        <v>797</v>
      </c>
      <c r="P670" s="101" t="s">
        <v>797</v>
      </c>
    </row>
    <row r="671" spans="1:16" s="107" customFormat="1" ht="30" x14ac:dyDescent="0.25">
      <c r="A671" s="101">
        <v>31</v>
      </c>
      <c r="B671" s="97" t="s">
        <v>846</v>
      </c>
      <c r="C671" s="97" t="s">
        <v>847</v>
      </c>
      <c r="D671" s="95" t="s">
        <v>118</v>
      </c>
      <c r="E671" s="101">
        <v>1129.32</v>
      </c>
      <c r="F671" s="101">
        <v>3</v>
      </c>
      <c r="G671" s="104">
        <f t="shared" si="72"/>
        <v>3387.96</v>
      </c>
      <c r="H671" s="101" t="s">
        <v>797</v>
      </c>
      <c r="I671" s="101" t="s">
        <v>797</v>
      </c>
      <c r="J671" s="101" t="s">
        <v>797</v>
      </c>
      <c r="K671" s="101" t="s">
        <v>797</v>
      </c>
      <c r="L671" s="101" t="s">
        <v>797</v>
      </c>
      <c r="M671" s="101" t="s">
        <v>797</v>
      </c>
      <c r="N671" s="101" t="s">
        <v>797</v>
      </c>
      <c r="O671" s="101" t="s">
        <v>797</v>
      </c>
      <c r="P671" s="101" t="s">
        <v>797</v>
      </c>
    </row>
    <row r="672" spans="1:16" s="107" customFormat="1" ht="30" x14ac:dyDescent="0.25">
      <c r="A672" s="101">
        <v>32</v>
      </c>
      <c r="B672" s="97" t="s">
        <v>848</v>
      </c>
      <c r="C672" s="97" t="s">
        <v>849</v>
      </c>
      <c r="D672" s="95" t="s">
        <v>118</v>
      </c>
      <c r="E672" s="101">
        <v>1129.32</v>
      </c>
      <c r="F672" s="101">
        <v>2</v>
      </c>
      <c r="G672" s="104">
        <f t="shared" si="72"/>
        <v>2258.64</v>
      </c>
      <c r="H672" s="101" t="s">
        <v>797</v>
      </c>
      <c r="I672" s="101" t="s">
        <v>797</v>
      </c>
      <c r="J672" s="101" t="s">
        <v>797</v>
      </c>
      <c r="K672" s="101" t="s">
        <v>797</v>
      </c>
      <c r="L672" s="101" t="s">
        <v>797</v>
      </c>
      <c r="M672" s="101" t="s">
        <v>797</v>
      </c>
      <c r="N672" s="101" t="s">
        <v>797</v>
      </c>
      <c r="O672" s="101" t="s">
        <v>797</v>
      </c>
      <c r="P672" s="101" t="s">
        <v>797</v>
      </c>
    </row>
    <row r="673" spans="1:17" s="107" customFormat="1" ht="18" customHeight="1" x14ac:dyDescent="0.25">
      <c r="A673" s="101">
        <v>33</v>
      </c>
      <c r="B673" s="97" t="s">
        <v>850</v>
      </c>
      <c r="C673" s="97" t="s">
        <v>851</v>
      </c>
      <c r="D673" s="95" t="s">
        <v>118</v>
      </c>
      <c r="E673" s="104">
        <v>14770.5</v>
      </c>
      <c r="F673" s="101">
        <v>2</v>
      </c>
      <c r="G673" s="104">
        <f t="shared" si="72"/>
        <v>29541</v>
      </c>
      <c r="H673" s="101" t="s">
        <v>797</v>
      </c>
      <c r="I673" s="101" t="s">
        <v>797</v>
      </c>
      <c r="J673" s="101" t="s">
        <v>797</v>
      </c>
      <c r="K673" s="101" t="s">
        <v>797</v>
      </c>
      <c r="L673" s="101" t="s">
        <v>797</v>
      </c>
      <c r="M673" s="101" t="s">
        <v>797</v>
      </c>
      <c r="N673" s="101" t="s">
        <v>797</v>
      </c>
      <c r="O673" s="101" t="s">
        <v>797</v>
      </c>
      <c r="P673" s="101" t="s">
        <v>797</v>
      </c>
    </row>
    <row r="674" spans="1:17" s="107" customFormat="1" ht="39.75" customHeight="1" x14ac:dyDescent="0.25">
      <c r="A674" s="101">
        <v>34</v>
      </c>
      <c r="B674" s="97" t="s">
        <v>762</v>
      </c>
      <c r="C674" s="97" t="s">
        <v>852</v>
      </c>
      <c r="D674" s="95" t="s">
        <v>118</v>
      </c>
      <c r="E674" s="104">
        <v>1722.8</v>
      </c>
      <c r="F674" s="101">
        <v>3</v>
      </c>
      <c r="G674" s="104">
        <f t="shared" si="72"/>
        <v>5168.3999999999996</v>
      </c>
      <c r="H674" s="101" t="s">
        <v>797</v>
      </c>
      <c r="I674" s="101" t="s">
        <v>797</v>
      </c>
      <c r="J674" s="101" t="s">
        <v>797</v>
      </c>
      <c r="K674" s="101" t="s">
        <v>797</v>
      </c>
      <c r="L674" s="101" t="s">
        <v>797</v>
      </c>
      <c r="M674" s="101" t="s">
        <v>797</v>
      </c>
      <c r="N674" s="101" t="s">
        <v>797</v>
      </c>
      <c r="O674" s="101" t="s">
        <v>797</v>
      </c>
      <c r="P674" s="101" t="s">
        <v>797</v>
      </c>
    </row>
    <row r="675" spans="1:17" s="107" customFormat="1" ht="45" x14ac:dyDescent="0.25">
      <c r="A675" s="101">
        <v>35</v>
      </c>
      <c r="B675" s="97" t="s">
        <v>853</v>
      </c>
      <c r="C675" s="97" t="s">
        <v>854</v>
      </c>
      <c r="D675" s="95" t="s">
        <v>118</v>
      </c>
      <c r="E675" s="104">
        <v>3728.8</v>
      </c>
      <c r="F675" s="101">
        <v>8</v>
      </c>
      <c r="G675" s="104">
        <f t="shared" si="72"/>
        <v>29830.400000000001</v>
      </c>
      <c r="H675" s="101" t="s">
        <v>797</v>
      </c>
      <c r="I675" s="101" t="s">
        <v>797</v>
      </c>
      <c r="J675" s="101" t="s">
        <v>797</v>
      </c>
      <c r="K675" s="101" t="s">
        <v>797</v>
      </c>
      <c r="L675" s="101" t="s">
        <v>797</v>
      </c>
      <c r="M675" s="101" t="s">
        <v>797</v>
      </c>
      <c r="N675" s="101" t="s">
        <v>797</v>
      </c>
      <c r="O675" s="101" t="s">
        <v>797</v>
      </c>
      <c r="P675" s="101" t="s">
        <v>797</v>
      </c>
    </row>
    <row r="676" spans="1:17" s="107" customFormat="1" ht="45" x14ac:dyDescent="0.25">
      <c r="A676" s="101">
        <v>36</v>
      </c>
      <c r="B676" s="97" t="s">
        <v>855</v>
      </c>
      <c r="C676" s="97" t="s">
        <v>856</v>
      </c>
      <c r="D676" s="95" t="s">
        <v>118</v>
      </c>
      <c r="E676" s="104">
        <v>3280.4</v>
      </c>
      <c r="F676" s="101">
        <v>4</v>
      </c>
      <c r="G676" s="104">
        <f t="shared" si="72"/>
        <v>13121.6</v>
      </c>
      <c r="H676" s="101" t="s">
        <v>797</v>
      </c>
      <c r="I676" s="101" t="s">
        <v>797</v>
      </c>
      <c r="J676" s="101" t="s">
        <v>797</v>
      </c>
      <c r="K676" s="101" t="s">
        <v>797</v>
      </c>
      <c r="L676" s="101" t="s">
        <v>797</v>
      </c>
      <c r="M676" s="101" t="s">
        <v>797</v>
      </c>
      <c r="N676" s="101" t="s">
        <v>797</v>
      </c>
      <c r="O676" s="101" t="s">
        <v>797</v>
      </c>
      <c r="P676" s="101" t="s">
        <v>797</v>
      </c>
    </row>
    <row r="677" spans="1:17" s="107" customFormat="1" ht="21" customHeight="1" x14ac:dyDescent="0.25">
      <c r="A677" s="101">
        <v>37</v>
      </c>
      <c r="B677" s="97" t="s">
        <v>857</v>
      </c>
      <c r="C677" s="97" t="s">
        <v>858</v>
      </c>
      <c r="D677" s="95" t="s">
        <v>118</v>
      </c>
      <c r="E677" s="101">
        <v>179910.79</v>
      </c>
      <c r="F677" s="101">
        <v>1</v>
      </c>
      <c r="G677" s="104">
        <f t="shared" si="72"/>
        <v>179910.79</v>
      </c>
      <c r="H677" s="101" t="s">
        <v>797</v>
      </c>
      <c r="I677" s="101" t="s">
        <v>797</v>
      </c>
      <c r="J677" s="101" t="s">
        <v>797</v>
      </c>
      <c r="K677" s="101" t="s">
        <v>797</v>
      </c>
      <c r="L677" s="101" t="s">
        <v>797</v>
      </c>
      <c r="M677" s="101" t="s">
        <v>797</v>
      </c>
      <c r="N677" s="101" t="s">
        <v>797</v>
      </c>
      <c r="O677" s="101" t="s">
        <v>797</v>
      </c>
      <c r="P677" s="101" t="s">
        <v>797</v>
      </c>
    </row>
    <row r="678" spans="1:17" s="107" customFormat="1" ht="30" x14ac:dyDescent="0.25">
      <c r="A678" s="101">
        <v>38</v>
      </c>
      <c r="B678" s="251" t="s">
        <v>859</v>
      </c>
      <c r="C678" s="97" t="s">
        <v>860</v>
      </c>
      <c r="D678" s="95" t="s">
        <v>118</v>
      </c>
      <c r="E678" s="104">
        <v>2500</v>
      </c>
      <c r="F678" s="101">
        <v>1</v>
      </c>
      <c r="G678" s="104">
        <f t="shared" si="72"/>
        <v>2500</v>
      </c>
      <c r="H678" s="101" t="s">
        <v>797</v>
      </c>
      <c r="I678" s="101" t="s">
        <v>797</v>
      </c>
      <c r="J678" s="101" t="s">
        <v>797</v>
      </c>
      <c r="K678" s="101" t="s">
        <v>797</v>
      </c>
      <c r="L678" s="101" t="s">
        <v>797</v>
      </c>
      <c r="M678" s="101" t="s">
        <v>797</v>
      </c>
      <c r="N678" s="101" t="s">
        <v>797</v>
      </c>
      <c r="O678" s="101" t="s">
        <v>797</v>
      </c>
      <c r="P678" s="101" t="s">
        <v>797</v>
      </c>
    </row>
    <row r="679" spans="1:17" s="107" customFormat="1" ht="31.15" customHeight="1" x14ac:dyDescent="0.25">
      <c r="A679" s="101">
        <v>39</v>
      </c>
      <c r="B679" s="251"/>
      <c r="C679" s="97" t="s">
        <v>861</v>
      </c>
      <c r="D679" s="95" t="s">
        <v>516</v>
      </c>
      <c r="E679" s="104">
        <v>50000</v>
      </c>
      <c r="F679" s="101">
        <v>2.9049999999999998</v>
      </c>
      <c r="G679" s="104">
        <f t="shared" si="72"/>
        <v>145250</v>
      </c>
      <c r="H679" s="101" t="s">
        <v>797</v>
      </c>
      <c r="I679" s="101" t="s">
        <v>797</v>
      </c>
      <c r="J679" s="101" t="s">
        <v>797</v>
      </c>
      <c r="K679" s="101" t="s">
        <v>797</v>
      </c>
      <c r="L679" s="101" t="s">
        <v>797</v>
      </c>
      <c r="M679" s="101" t="s">
        <v>797</v>
      </c>
      <c r="N679" s="101" t="s">
        <v>797</v>
      </c>
      <c r="O679" s="101" t="s">
        <v>797</v>
      </c>
      <c r="P679" s="101" t="s">
        <v>797</v>
      </c>
    </row>
    <row r="680" spans="1:17" s="107" customFormat="1" ht="31.15" customHeight="1" x14ac:dyDescent="0.25">
      <c r="A680" s="101">
        <v>40</v>
      </c>
      <c r="B680" s="109" t="s">
        <v>328</v>
      </c>
      <c r="C680" s="97" t="s">
        <v>862</v>
      </c>
      <c r="D680" s="95" t="s">
        <v>118</v>
      </c>
      <c r="E680" s="252">
        <v>250</v>
      </c>
      <c r="F680" s="101">
        <v>86</v>
      </c>
      <c r="G680" s="104">
        <f t="shared" si="72"/>
        <v>21500</v>
      </c>
      <c r="H680" s="101" t="s">
        <v>797</v>
      </c>
      <c r="I680" s="101" t="s">
        <v>797</v>
      </c>
      <c r="J680" s="101" t="s">
        <v>797</v>
      </c>
      <c r="K680" s="101" t="s">
        <v>797</v>
      </c>
      <c r="L680" s="101" t="s">
        <v>797</v>
      </c>
      <c r="M680" s="101" t="s">
        <v>797</v>
      </c>
      <c r="N680" s="101" t="s">
        <v>797</v>
      </c>
      <c r="O680" s="101" t="s">
        <v>797</v>
      </c>
      <c r="P680" s="101" t="s">
        <v>797</v>
      </c>
    </row>
    <row r="681" spans="1:17" s="107" customFormat="1" ht="45" x14ac:dyDescent="0.25">
      <c r="A681" s="101">
        <v>41</v>
      </c>
      <c r="B681" s="251"/>
      <c r="C681" s="97" t="s">
        <v>863</v>
      </c>
      <c r="D681" s="95" t="s">
        <v>181</v>
      </c>
      <c r="E681" s="104">
        <v>3610.8</v>
      </c>
      <c r="F681" s="101">
        <v>8</v>
      </c>
      <c r="G681" s="104">
        <f t="shared" si="72"/>
        <v>28886.400000000001</v>
      </c>
      <c r="H681" s="101"/>
      <c r="I681" s="101"/>
      <c r="J681" s="101"/>
      <c r="K681" s="101"/>
      <c r="L681" s="101"/>
      <c r="M681" s="101"/>
      <c r="N681" s="101"/>
      <c r="O681" s="101"/>
      <c r="P681" s="101"/>
    </row>
    <row r="682" spans="1:17" s="107" customFormat="1" ht="66.75" customHeight="1" x14ac:dyDescent="0.25">
      <c r="A682" s="101">
        <v>42</v>
      </c>
      <c r="B682" s="110" t="s">
        <v>864</v>
      </c>
      <c r="C682" s="97" t="s">
        <v>865</v>
      </c>
      <c r="D682" s="95" t="s">
        <v>748</v>
      </c>
      <c r="E682" s="104">
        <v>105916.8</v>
      </c>
      <c r="F682" s="101">
        <v>0.65190000000000003</v>
      </c>
      <c r="G682" s="104">
        <f t="shared" si="72"/>
        <v>69047.161919999999</v>
      </c>
      <c r="H682" s="101"/>
      <c r="I682" s="101"/>
      <c r="J682" s="101"/>
      <c r="K682" s="101"/>
      <c r="L682" s="101"/>
      <c r="M682" s="101"/>
      <c r="N682" s="101"/>
      <c r="O682" s="101"/>
      <c r="P682" s="101"/>
    </row>
    <row r="683" spans="1:17" s="107" customFormat="1" ht="75" x14ac:dyDescent="0.25">
      <c r="A683" s="101">
        <v>43</v>
      </c>
      <c r="B683" s="111"/>
      <c r="C683" s="97" t="s">
        <v>866</v>
      </c>
      <c r="D683" s="95" t="s">
        <v>748</v>
      </c>
      <c r="E683" s="104">
        <v>93880.8</v>
      </c>
      <c r="F683" s="101">
        <v>2.41E-2</v>
      </c>
      <c r="G683" s="104">
        <f t="shared" si="72"/>
        <v>2262.5272800000002</v>
      </c>
      <c r="H683" s="101"/>
      <c r="I683" s="101"/>
      <c r="J683" s="101"/>
      <c r="K683" s="101"/>
      <c r="L683" s="101"/>
      <c r="M683" s="101"/>
      <c r="N683" s="101"/>
      <c r="O683" s="101"/>
      <c r="P683" s="101"/>
      <c r="Q683" s="112"/>
    </row>
    <row r="684" spans="1:17" s="107" customFormat="1" ht="21" customHeight="1" x14ac:dyDescent="0.25">
      <c r="A684" s="101">
        <v>44</v>
      </c>
      <c r="B684" s="251"/>
      <c r="C684" s="97" t="s">
        <v>867</v>
      </c>
      <c r="D684" s="95" t="s">
        <v>516</v>
      </c>
      <c r="E684" s="104">
        <v>198594</v>
      </c>
      <c r="F684" s="101">
        <v>0.255</v>
      </c>
      <c r="G684" s="104">
        <f t="shared" si="72"/>
        <v>50641.47</v>
      </c>
      <c r="H684" s="101"/>
      <c r="I684" s="101"/>
      <c r="J684" s="101"/>
      <c r="K684" s="101"/>
      <c r="L684" s="101"/>
      <c r="M684" s="101"/>
      <c r="N684" s="101"/>
      <c r="O684" s="101"/>
      <c r="P684" s="101"/>
    </row>
    <row r="685" spans="1:17" s="107" customFormat="1" ht="21" customHeight="1" x14ac:dyDescent="0.25">
      <c r="A685" s="101">
        <v>45</v>
      </c>
      <c r="B685" s="251"/>
      <c r="C685" s="97" t="s">
        <v>868</v>
      </c>
      <c r="D685" s="95" t="s">
        <v>516</v>
      </c>
      <c r="E685" s="104">
        <v>66198</v>
      </c>
      <c r="F685" s="101">
        <v>0.214</v>
      </c>
      <c r="G685" s="104">
        <f t="shared" si="72"/>
        <v>14166.371999999999</v>
      </c>
      <c r="H685" s="101"/>
      <c r="I685" s="101"/>
      <c r="J685" s="101"/>
      <c r="K685" s="101"/>
      <c r="L685" s="101"/>
      <c r="M685" s="101"/>
      <c r="N685" s="101"/>
      <c r="O685" s="101"/>
      <c r="P685" s="101"/>
    </row>
    <row r="686" spans="1:17" s="107" customFormat="1" ht="21" customHeight="1" x14ac:dyDescent="0.25">
      <c r="A686" s="101">
        <v>46</v>
      </c>
      <c r="B686" s="97" t="s">
        <v>869</v>
      </c>
      <c r="C686" s="97" t="s">
        <v>870</v>
      </c>
      <c r="D686" s="95" t="s">
        <v>181</v>
      </c>
      <c r="E686" s="104">
        <v>962.88</v>
      </c>
      <c r="F686" s="101">
        <v>1</v>
      </c>
      <c r="G686" s="104">
        <f t="shared" si="72"/>
        <v>962.88</v>
      </c>
      <c r="H686" s="101"/>
      <c r="I686" s="101"/>
      <c r="J686" s="101"/>
      <c r="K686" s="101"/>
      <c r="L686" s="101"/>
      <c r="M686" s="101"/>
      <c r="N686" s="101"/>
      <c r="O686" s="101"/>
      <c r="P686" s="101"/>
    </row>
    <row r="687" spans="1:17" s="107" customFormat="1" ht="21" customHeight="1" x14ac:dyDescent="0.25">
      <c r="A687" s="101">
        <v>47</v>
      </c>
      <c r="B687" s="251" t="s">
        <v>823</v>
      </c>
      <c r="C687" s="97" t="s">
        <v>871</v>
      </c>
      <c r="D687" s="95" t="s">
        <v>118</v>
      </c>
      <c r="E687" s="104">
        <v>962.88</v>
      </c>
      <c r="F687" s="101">
        <v>1</v>
      </c>
      <c r="G687" s="104">
        <f t="shared" si="72"/>
        <v>962.88</v>
      </c>
      <c r="H687" s="101"/>
      <c r="I687" s="101"/>
      <c r="J687" s="101"/>
      <c r="K687" s="101"/>
      <c r="L687" s="101"/>
      <c r="M687" s="101"/>
      <c r="N687" s="101"/>
      <c r="O687" s="101"/>
      <c r="P687" s="101"/>
    </row>
    <row r="688" spans="1:17" s="107" customFormat="1" ht="30" x14ac:dyDescent="0.25">
      <c r="A688" s="101">
        <v>48</v>
      </c>
      <c r="B688" s="251"/>
      <c r="C688" s="97" t="s">
        <v>872</v>
      </c>
      <c r="D688" s="95" t="s">
        <v>181</v>
      </c>
      <c r="E688" s="252">
        <v>0</v>
      </c>
      <c r="F688" s="101">
        <v>1</v>
      </c>
      <c r="G688" s="104">
        <f t="shared" si="72"/>
        <v>0</v>
      </c>
      <c r="H688" s="101"/>
      <c r="I688" s="101"/>
      <c r="J688" s="101"/>
      <c r="K688" s="101"/>
      <c r="L688" s="101"/>
      <c r="M688" s="101"/>
      <c r="N688" s="101"/>
      <c r="O688" s="101"/>
      <c r="P688" s="101"/>
    </row>
    <row r="689" spans="1:16" s="107" customFormat="1" ht="30" x14ac:dyDescent="0.25">
      <c r="A689" s="101">
        <v>49</v>
      </c>
      <c r="B689" s="111" t="s">
        <v>873</v>
      </c>
      <c r="C689" s="97" t="s">
        <v>874</v>
      </c>
      <c r="D689" s="95" t="s">
        <v>118</v>
      </c>
      <c r="E689" s="252">
        <v>0</v>
      </c>
      <c r="F689" s="101">
        <v>4</v>
      </c>
      <c r="G689" s="104">
        <f t="shared" si="72"/>
        <v>0</v>
      </c>
      <c r="H689" s="101"/>
      <c r="I689" s="101"/>
      <c r="J689" s="101"/>
      <c r="K689" s="101"/>
      <c r="L689" s="101"/>
      <c r="M689" s="101"/>
      <c r="N689" s="101"/>
      <c r="O689" s="101"/>
      <c r="P689" s="101"/>
    </row>
    <row r="690" spans="1:16" s="107" customFormat="1" ht="75" x14ac:dyDescent="0.25">
      <c r="A690" s="101">
        <v>50</v>
      </c>
      <c r="B690" s="111"/>
      <c r="C690" s="97" t="s">
        <v>875</v>
      </c>
      <c r="D690" s="95" t="s">
        <v>748</v>
      </c>
      <c r="E690" s="104">
        <v>93880.8</v>
      </c>
      <c r="F690" s="101">
        <v>0.79959000000000002</v>
      </c>
      <c r="G690" s="104">
        <f t="shared" si="72"/>
        <v>75066.148872000005</v>
      </c>
      <c r="H690" s="101"/>
      <c r="I690" s="101"/>
      <c r="J690" s="101"/>
      <c r="K690" s="101"/>
      <c r="L690" s="101"/>
      <c r="M690" s="101"/>
      <c r="N690" s="101"/>
      <c r="O690" s="101"/>
      <c r="P690" s="101"/>
    </row>
    <row r="691" spans="1:16" s="107" customFormat="1" x14ac:dyDescent="0.25">
      <c r="A691" s="101">
        <v>51</v>
      </c>
      <c r="B691" s="111" t="s">
        <v>876</v>
      </c>
      <c r="C691" s="97" t="s">
        <v>877</v>
      </c>
      <c r="D691" s="95" t="s">
        <v>516</v>
      </c>
      <c r="E691" s="104">
        <v>483800</v>
      </c>
      <c r="F691" s="101">
        <v>7.0000000000000007E-2</v>
      </c>
      <c r="G691" s="104">
        <f t="shared" si="72"/>
        <v>33866</v>
      </c>
      <c r="H691" s="101"/>
      <c r="I691" s="101"/>
      <c r="J691" s="101"/>
      <c r="K691" s="101"/>
      <c r="L691" s="101"/>
      <c r="M691" s="101"/>
      <c r="N691" s="101"/>
      <c r="O691" s="101"/>
      <c r="P691" s="101"/>
    </row>
    <row r="692" spans="1:16" s="107" customFormat="1" ht="45" x14ac:dyDescent="0.25">
      <c r="A692" s="101">
        <v>52</v>
      </c>
      <c r="B692" s="97" t="s">
        <v>853</v>
      </c>
      <c r="C692" s="97" t="s">
        <v>878</v>
      </c>
      <c r="D692" s="95" t="s">
        <v>118</v>
      </c>
      <c r="E692" s="104">
        <v>2891</v>
      </c>
      <c r="F692" s="101">
        <v>30</v>
      </c>
      <c r="G692" s="104">
        <f t="shared" si="72"/>
        <v>86730</v>
      </c>
      <c r="H692" s="101"/>
      <c r="I692" s="101"/>
      <c r="J692" s="101"/>
      <c r="K692" s="101"/>
      <c r="L692" s="101"/>
      <c r="M692" s="101"/>
      <c r="N692" s="101"/>
      <c r="O692" s="101"/>
      <c r="P692" s="101"/>
    </row>
    <row r="693" spans="1:16" s="107" customFormat="1" ht="45" x14ac:dyDescent="0.25">
      <c r="A693" s="101">
        <v>53</v>
      </c>
      <c r="B693" s="97" t="s">
        <v>762</v>
      </c>
      <c r="C693" s="97" t="s">
        <v>879</v>
      </c>
      <c r="D693" s="95" t="s">
        <v>118</v>
      </c>
      <c r="E693" s="104">
        <v>2631.4</v>
      </c>
      <c r="F693" s="101">
        <v>35</v>
      </c>
      <c r="G693" s="104">
        <f t="shared" si="72"/>
        <v>92099</v>
      </c>
      <c r="H693" s="101"/>
      <c r="I693" s="101"/>
      <c r="J693" s="101"/>
      <c r="K693" s="101"/>
      <c r="L693" s="101"/>
      <c r="M693" s="101"/>
      <c r="N693" s="101"/>
      <c r="O693" s="101"/>
      <c r="P693" s="101"/>
    </row>
    <row r="694" spans="1:16" s="107" customFormat="1" ht="30" x14ac:dyDescent="0.25">
      <c r="A694" s="101">
        <v>54</v>
      </c>
      <c r="B694" s="97" t="s">
        <v>855</v>
      </c>
      <c r="C694" s="97" t="s">
        <v>880</v>
      </c>
      <c r="D694" s="95" t="s">
        <v>118</v>
      </c>
      <c r="E694" s="104">
        <v>2891</v>
      </c>
      <c r="F694" s="101">
        <v>25</v>
      </c>
      <c r="G694" s="104">
        <f t="shared" si="72"/>
        <v>72275</v>
      </c>
      <c r="H694" s="101"/>
      <c r="I694" s="101"/>
      <c r="J694" s="101"/>
      <c r="K694" s="101"/>
      <c r="L694" s="101"/>
      <c r="M694" s="101"/>
      <c r="N694" s="101"/>
      <c r="O694" s="101"/>
      <c r="P694" s="101"/>
    </row>
    <row r="695" spans="1:16" s="107" customFormat="1" ht="45" x14ac:dyDescent="0.25">
      <c r="A695" s="101">
        <v>55</v>
      </c>
      <c r="B695" s="97" t="s">
        <v>691</v>
      </c>
      <c r="C695" s="97" t="s">
        <v>881</v>
      </c>
      <c r="D695" s="95" t="s">
        <v>118</v>
      </c>
      <c r="E695" s="104">
        <v>46020</v>
      </c>
      <c r="F695" s="101">
        <v>2</v>
      </c>
      <c r="G695" s="104">
        <f t="shared" si="72"/>
        <v>92040</v>
      </c>
      <c r="H695" s="101"/>
      <c r="I695" s="101"/>
      <c r="J695" s="101"/>
      <c r="K695" s="101"/>
      <c r="L695" s="101"/>
      <c r="M695" s="101"/>
      <c r="N695" s="101"/>
      <c r="O695" s="101"/>
      <c r="P695" s="101"/>
    </row>
    <row r="696" spans="1:16" s="107" customFormat="1" x14ac:dyDescent="0.25">
      <c r="A696" s="101">
        <v>56</v>
      </c>
      <c r="B696" s="251" t="s">
        <v>613</v>
      </c>
      <c r="C696" s="97" t="s">
        <v>882</v>
      </c>
      <c r="D696" s="95" t="s">
        <v>118</v>
      </c>
      <c r="E696" s="104">
        <v>150</v>
      </c>
      <c r="F696" s="101">
        <v>108</v>
      </c>
      <c r="G696" s="104">
        <f t="shared" si="72"/>
        <v>16200</v>
      </c>
      <c r="H696" s="101"/>
      <c r="I696" s="101"/>
      <c r="J696" s="101"/>
      <c r="K696" s="101"/>
      <c r="L696" s="101"/>
      <c r="M696" s="101"/>
      <c r="N696" s="101"/>
      <c r="O696" s="101"/>
      <c r="P696" s="101"/>
    </row>
    <row r="697" spans="1:16" s="107" customFormat="1" ht="30" x14ac:dyDescent="0.25">
      <c r="A697" s="101">
        <v>57</v>
      </c>
      <c r="B697" s="97"/>
      <c r="C697" s="97" t="s">
        <v>883</v>
      </c>
      <c r="D697" s="95" t="s">
        <v>118</v>
      </c>
      <c r="E697" s="104">
        <v>2330.5</v>
      </c>
      <c r="F697" s="101">
        <v>6</v>
      </c>
      <c r="G697" s="104">
        <f t="shared" si="72"/>
        <v>13983</v>
      </c>
      <c r="H697" s="101"/>
      <c r="I697" s="101"/>
      <c r="J697" s="101"/>
      <c r="K697" s="101"/>
      <c r="L697" s="101"/>
      <c r="M697" s="101"/>
      <c r="N697" s="101"/>
      <c r="O697" s="101"/>
      <c r="P697" s="101"/>
    </row>
    <row r="698" spans="1:16" s="107" customFormat="1" ht="30" x14ac:dyDescent="0.25">
      <c r="A698" s="101">
        <v>58</v>
      </c>
      <c r="B698" s="97"/>
      <c r="C698" s="97" t="s">
        <v>884</v>
      </c>
      <c r="D698" s="95" t="s">
        <v>118</v>
      </c>
      <c r="E698" s="104">
        <v>2360</v>
      </c>
      <c r="F698" s="101">
        <v>6</v>
      </c>
      <c r="G698" s="104">
        <f t="shared" si="72"/>
        <v>14160</v>
      </c>
      <c r="H698" s="101"/>
      <c r="I698" s="101"/>
      <c r="J698" s="101"/>
      <c r="K698" s="101"/>
      <c r="L698" s="101"/>
      <c r="M698" s="101"/>
      <c r="N698" s="101"/>
      <c r="O698" s="101"/>
      <c r="P698" s="101"/>
    </row>
    <row r="699" spans="1:16" s="107" customFormat="1" ht="30" x14ac:dyDescent="0.25">
      <c r="A699" s="101">
        <v>59</v>
      </c>
      <c r="B699" s="97"/>
      <c r="C699" s="97" t="s">
        <v>885</v>
      </c>
      <c r="D699" s="95" t="s">
        <v>118</v>
      </c>
      <c r="E699" s="104">
        <v>2360</v>
      </c>
      <c r="F699" s="101">
        <v>3</v>
      </c>
      <c r="G699" s="104">
        <f t="shared" si="72"/>
        <v>7080</v>
      </c>
      <c r="H699" s="101"/>
      <c r="I699" s="101"/>
      <c r="J699" s="101"/>
      <c r="K699" s="101"/>
      <c r="L699" s="101"/>
      <c r="M699" s="101"/>
      <c r="N699" s="101"/>
      <c r="O699" s="101"/>
      <c r="P699" s="101"/>
    </row>
    <row r="700" spans="1:16" s="107" customFormat="1" ht="30" x14ac:dyDescent="0.25">
      <c r="A700" s="101">
        <v>60</v>
      </c>
      <c r="B700" s="97"/>
      <c r="C700" s="97" t="s">
        <v>886</v>
      </c>
      <c r="D700" s="95" t="s">
        <v>118</v>
      </c>
      <c r="E700" s="104">
        <v>2124</v>
      </c>
      <c r="F700" s="101">
        <v>5</v>
      </c>
      <c r="G700" s="104">
        <f t="shared" si="72"/>
        <v>10620</v>
      </c>
      <c r="H700" s="101"/>
      <c r="I700" s="101"/>
      <c r="J700" s="101"/>
      <c r="K700" s="101"/>
      <c r="L700" s="101"/>
      <c r="M700" s="101"/>
      <c r="N700" s="101"/>
      <c r="O700" s="101"/>
      <c r="P700" s="101"/>
    </row>
    <row r="701" spans="1:16" s="107" customFormat="1" ht="30" x14ac:dyDescent="0.25">
      <c r="A701" s="101">
        <v>61</v>
      </c>
      <c r="B701" s="97"/>
      <c r="C701" s="97" t="s">
        <v>887</v>
      </c>
      <c r="D701" s="95" t="s">
        <v>118</v>
      </c>
      <c r="E701" s="104">
        <v>659148</v>
      </c>
      <c r="F701" s="101">
        <v>3</v>
      </c>
      <c r="G701" s="104">
        <f t="shared" si="72"/>
        <v>1977444</v>
      </c>
      <c r="H701" s="101"/>
      <c r="I701" s="101"/>
      <c r="J701" s="101"/>
      <c r="K701" s="101"/>
      <c r="L701" s="101"/>
      <c r="M701" s="101"/>
      <c r="N701" s="101"/>
      <c r="O701" s="101"/>
      <c r="P701" s="101"/>
    </row>
    <row r="702" spans="1:16" s="107" customFormat="1" ht="45" x14ac:dyDescent="0.25">
      <c r="A702" s="101">
        <v>62</v>
      </c>
      <c r="B702" s="97"/>
      <c r="C702" s="97" t="s">
        <v>888</v>
      </c>
      <c r="D702" s="95" t="s">
        <v>118</v>
      </c>
      <c r="E702" s="104">
        <v>3000</v>
      </c>
      <c r="F702" s="101" t="s">
        <v>797</v>
      </c>
      <c r="G702" s="101" t="s">
        <v>797</v>
      </c>
      <c r="H702" s="101">
        <v>1</v>
      </c>
      <c r="I702" s="104">
        <f>E702*H702</f>
        <v>3000</v>
      </c>
      <c r="J702" s="101" t="s">
        <v>797</v>
      </c>
      <c r="K702" s="101" t="s">
        <v>797</v>
      </c>
      <c r="L702" s="101" t="s">
        <v>797</v>
      </c>
      <c r="M702" s="101" t="s">
        <v>797</v>
      </c>
      <c r="N702" s="101" t="s">
        <v>797</v>
      </c>
      <c r="O702" s="101" t="s">
        <v>797</v>
      </c>
      <c r="P702" s="101" t="s">
        <v>889</v>
      </c>
    </row>
    <row r="703" spans="1:16" s="107" customFormat="1" ht="45" x14ac:dyDescent="0.25">
      <c r="A703" s="101">
        <v>63</v>
      </c>
      <c r="B703" s="97"/>
      <c r="C703" s="97" t="s">
        <v>890</v>
      </c>
      <c r="D703" s="95" t="s">
        <v>118</v>
      </c>
      <c r="E703" s="104">
        <v>3000</v>
      </c>
      <c r="F703" s="101" t="s">
        <v>797</v>
      </c>
      <c r="G703" s="101" t="s">
        <v>797</v>
      </c>
      <c r="H703" s="101">
        <v>1</v>
      </c>
      <c r="I703" s="104">
        <f t="shared" ref="I703:I710" si="73">E703*H703</f>
        <v>3000</v>
      </c>
      <c r="J703" s="101" t="s">
        <v>797</v>
      </c>
      <c r="K703" s="101" t="s">
        <v>797</v>
      </c>
      <c r="L703" s="101" t="s">
        <v>797</v>
      </c>
      <c r="M703" s="101" t="s">
        <v>797</v>
      </c>
      <c r="N703" s="101" t="s">
        <v>797</v>
      </c>
      <c r="O703" s="101" t="s">
        <v>797</v>
      </c>
      <c r="P703" s="101" t="s">
        <v>889</v>
      </c>
    </row>
    <row r="704" spans="1:16" s="107" customFormat="1" ht="21" customHeight="1" x14ac:dyDescent="0.25">
      <c r="A704" s="101">
        <v>64</v>
      </c>
      <c r="B704" s="251"/>
      <c r="C704" s="97" t="s">
        <v>891</v>
      </c>
      <c r="D704" s="95" t="s">
        <v>118</v>
      </c>
      <c r="E704" s="104">
        <v>2500</v>
      </c>
      <c r="F704" s="101" t="s">
        <v>797</v>
      </c>
      <c r="G704" s="101" t="s">
        <v>797</v>
      </c>
      <c r="H704" s="101">
        <v>3</v>
      </c>
      <c r="I704" s="104">
        <f t="shared" si="73"/>
        <v>7500</v>
      </c>
      <c r="J704" s="108" t="s">
        <v>797</v>
      </c>
      <c r="K704" s="108" t="s">
        <v>797</v>
      </c>
      <c r="L704" s="108" t="s">
        <v>797</v>
      </c>
      <c r="M704" s="108" t="s">
        <v>797</v>
      </c>
      <c r="N704" s="108" t="s">
        <v>797</v>
      </c>
      <c r="O704" s="108" t="s">
        <v>797</v>
      </c>
      <c r="P704" s="101" t="s">
        <v>889</v>
      </c>
    </row>
    <row r="705" spans="1:16" s="107" customFormat="1" x14ac:dyDescent="0.25">
      <c r="A705" s="101">
        <v>65</v>
      </c>
      <c r="B705" s="97"/>
      <c r="C705" s="97" t="s">
        <v>892</v>
      </c>
      <c r="D705" s="95" t="s">
        <v>118</v>
      </c>
      <c r="E705" s="104">
        <v>1500</v>
      </c>
      <c r="F705" s="101" t="s">
        <v>797</v>
      </c>
      <c r="G705" s="101" t="s">
        <v>797</v>
      </c>
      <c r="H705" s="101">
        <v>3</v>
      </c>
      <c r="I705" s="104">
        <f t="shared" si="73"/>
        <v>4500</v>
      </c>
      <c r="J705" s="108" t="s">
        <v>797</v>
      </c>
      <c r="K705" s="108" t="s">
        <v>797</v>
      </c>
      <c r="L705" s="108" t="s">
        <v>797</v>
      </c>
      <c r="M705" s="108" t="s">
        <v>797</v>
      </c>
      <c r="N705" s="108" t="s">
        <v>797</v>
      </c>
      <c r="O705" s="108" t="s">
        <v>797</v>
      </c>
      <c r="P705" s="101" t="s">
        <v>889</v>
      </c>
    </row>
    <row r="706" spans="1:16" s="107" customFormat="1" ht="30" x14ac:dyDescent="0.25">
      <c r="A706" s="101">
        <v>66</v>
      </c>
      <c r="B706" s="97"/>
      <c r="C706" s="97" t="s">
        <v>893</v>
      </c>
      <c r="D706" s="95" t="s">
        <v>118</v>
      </c>
      <c r="E706" s="104">
        <v>2500</v>
      </c>
      <c r="F706" s="101" t="s">
        <v>797</v>
      </c>
      <c r="G706" s="101" t="s">
        <v>797</v>
      </c>
      <c r="H706" s="101">
        <v>1</v>
      </c>
      <c r="I706" s="104">
        <f t="shared" si="73"/>
        <v>2500</v>
      </c>
      <c r="J706" s="101" t="s">
        <v>797</v>
      </c>
      <c r="K706" s="101" t="s">
        <v>797</v>
      </c>
      <c r="L706" s="101" t="s">
        <v>797</v>
      </c>
      <c r="M706" s="101" t="s">
        <v>797</v>
      </c>
      <c r="N706" s="101" t="s">
        <v>797</v>
      </c>
      <c r="O706" s="101" t="s">
        <v>797</v>
      </c>
      <c r="P706" s="101" t="s">
        <v>889</v>
      </c>
    </row>
    <row r="707" spans="1:16" s="107" customFormat="1" ht="19.5" customHeight="1" x14ac:dyDescent="0.25">
      <c r="A707" s="101">
        <v>67</v>
      </c>
      <c r="B707" s="97"/>
      <c r="C707" s="114" t="s">
        <v>894</v>
      </c>
      <c r="D707" s="108" t="s">
        <v>118</v>
      </c>
      <c r="E707" s="113">
        <v>1500</v>
      </c>
      <c r="F707" s="101" t="s">
        <v>797</v>
      </c>
      <c r="G707" s="101" t="s">
        <v>797</v>
      </c>
      <c r="H707" s="108">
        <v>2</v>
      </c>
      <c r="I707" s="104">
        <f t="shared" si="73"/>
        <v>3000</v>
      </c>
      <c r="J707" s="108" t="s">
        <v>797</v>
      </c>
      <c r="K707" s="108" t="s">
        <v>797</v>
      </c>
      <c r="L707" s="108" t="s">
        <v>797</v>
      </c>
      <c r="M707" s="108" t="s">
        <v>797</v>
      </c>
      <c r="N707" s="108" t="s">
        <v>797</v>
      </c>
      <c r="O707" s="108" t="s">
        <v>797</v>
      </c>
      <c r="P707" s="101" t="s">
        <v>797</v>
      </c>
    </row>
    <row r="708" spans="1:16" s="107" customFormat="1" ht="19.5" customHeight="1" x14ac:dyDescent="0.25">
      <c r="A708" s="101">
        <v>68</v>
      </c>
      <c r="B708" s="251"/>
      <c r="C708" s="114" t="s">
        <v>895</v>
      </c>
      <c r="D708" s="108" t="s">
        <v>118</v>
      </c>
      <c r="E708" s="113">
        <v>1000</v>
      </c>
      <c r="F708" s="101" t="s">
        <v>797</v>
      </c>
      <c r="G708" s="101" t="s">
        <v>797</v>
      </c>
      <c r="H708" s="108">
        <v>3</v>
      </c>
      <c r="I708" s="104">
        <f t="shared" si="73"/>
        <v>3000</v>
      </c>
      <c r="J708" s="108" t="s">
        <v>797</v>
      </c>
      <c r="K708" s="108" t="s">
        <v>797</v>
      </c>
      <c r="L708" s="108" t="s">
        <v>797</v>
      </c>
      <c r="M708" s="108" t="s">
        <v>797</v>
      </c>
      <c r="N708" s="108" t="s">
        <v>797</v>
      </c>
      <c r="O708" s="108" t="s">
        <v>797</v>
      </c>
      <c r="P708" s="101" t="s">
        <v>797</v>
      </c>
    </row>
    <row r="709" spans="1:16" s="107" customFormat="1" ht="19.5" customHeight="1" x14ac:dyDescent="0.25">
      <c r="A709" s="101">
        <v>69</v>
      </c>
      <c r="B709" s="114"/>
      <c r="C709" s="114" t="s">
        <v>896</v>
      </c>
      <c r="D709" s="108" t="s">
        <v>118</v>
      </c>
      <c r="E709" s="113">
        <v>1000</v>
      </c>
      <c r="F709" s="101"/>
      <c r="G709" s="101"/>
      <c r="H709" s="108">
        <v>1</v>
      </c>
      <c r="I709" s="104">
        <f t="shared" si="73"/>
        <v>1000</v>
      </c>
      <c r="J709" s="108" t="s">
        <v>797</v>
      </c>
      <c r="K709" s="108" t="s">
        <v>797</v>
      </c>
      <c r="L709" s="108" t="s">
        <v>797</v>
      </c>
      <c r="M709" s="108" t="s">
        <v>797</v>
      </c>
      <c r="N709" s="108" t="s">
        <v>797</v>
      </c>
      <c r="O709" s="108" t="s">
        <v>797</v>
      </c>
      <c r="P709" s="101" t="s">
        <v>797</v>
      </c>
    </row>
    <row r="710" spans="1:16" s="107" customFormat="1" x14ac:dyDescent="0.25">
      <c r="A710" s="101">
        <v>70</v>
      </c>
      <c r="B710" s="97"/>
      <c r="C710" s="114" t="s">
        <v>894</v>
      </c>
      <c r="D710" s="108" t="s">
        <v>118</v>
      </c>
      <c r="E710" s="113">
        <v>1500</v>
      </c>
      <c r="F710" s="108" t="s">
        <v>797</v>
      </c>
      <c r="G710" s="108" t="s">
        <v>797</v>
      </c>
      <c r="H710" s="101">
        <v>1</v>
      </c>
      <c r="I710" s="104">
        <f t="shared" si="73"/>
        <v>1500</v>
      </c>
      <c r="J710" s="101" t="s">
        <v>797</v>
      </c>
      <c r="K710" s="101" t="s">
        <v>797</v>
      </c>
      <c r="L710" s="101" t="s">
        <v>797</v>
      </c>
      <c r="M710" s="101" t="s">
        <v>797</v>
      </c>
      <c r="N710" s="101" t="s">
        <v>797</v>
      </c>
      <c r="O710" s="101" t="s">
        <v>797</v>
      </c>
      <c r="P710" s="101" t="s">
        <v>889</v>
      </c>
    </row>
    <row r="711" spans="1:16" s="107" customFormat="1" ht="22.5" customHeight="1" x14ac:dyDescent="0.25">
      <c r="A711" s="101">
        <v>71</v>
      </c>
      <c r="B711" s="97"/>
      <c r="C711" s="97" t="s">
        <v>897</v>
      </c>
      <c r="D711" s="95" t="s">
        <v>118</v>
      </c>
      <c r="E711" s="104">
        <v>1500</v>
      </c>
      <c r="F711" s="108" t="s">
        <v>797</v>
      </c>
      <c r="G711" s="108" t="s">
        <v>797</v>
      </c>
      <c r="H711" s="108" t="s">
        <v>797</v>
      </c>
      <c r="I711" s="108" t="s">
        <v>797</v>
      </c>
      <c r="J711" s="108" t="s">
        <v>797</v>
      </c>
      <c r="K711" s="108" t="s">
        <v>797</v>
      </c>
      <c r="L711" s="101">
        <v>1</v>
      </c>
      <c r="M711" s="113">
        <f>E711*L711</f>
        <v>1500</v>
      </c>
      <c r="N711" s="101" t="s">
        <v>797</v>
      </c>
      <c r="O711" s="101" t="s">
        <v>797</v>
      </c>
      <c r="P711" s="101" t="s">
        <v>889</v>
      </c>
    </row>
    <row r="712" spans="1:16" s="107" customFormat="1" ht="30" x14ac:dyDescent="0.25">
      <c r="A712" s="101">
        <v>72</v>
      </c>
      <c r="B712" s="97"/>
      <c r="C712" s="97" t="s">
        <v>898</v>
      </c>
      <c r="D712" s="95" t="s">
        <v>118</v>
      </c>
      <c r="E712" s="104">
        <v>2500</v>
      </c>
      <c r="F712" s="108" t="s">
        <v>797</v>
      </c>
      <c r="G712" s="108" t="s">
        <v>797</v>
      </c>
      <c r="H712" s="108" t="s">
        <v>797</v>
      </c>
      <c r="I712" s="108" t="s">
        <v>797</v>
      </c>
      <c r="J712" s="108" t="s">
        <v>797</v>
      </c>
      <c r="K712" s="108" t="s">
        <v>797</v>
      </c>
      <c r="L712" s="101">
        <v>2</v>
      </c>
      <c r="M712" s="113">
        <f t="shared" ref="M712:M724" si="74">E712*L712</f>
        <v>5000</v>
      </c>
      <c r="N712" s="101" t="s">
        <v>797</v>
      </c>
      <c r="O712" s="101" t="s">
        <v>797</v>
      </c>
      <c r="P712" s="101" t="s">
        <v>889</v>
      </c>
    </row>
    <row r="713" spans="1:16" s="107" customFormat="1" ht="30" x14ac:dyDescent="0.25">
      <c r="A713" s="101">
        <v>73</v>
      </c>
      <c r="B713" s="97"/>
      <c r="C713" s="97" t="s">
        <v>899</v>
      </c>
      <c r="D713" s="95" t="s">
        <v>118</v>
      </c>
      <c r="E713" s="104">
        <v>5000</v>
      </c>
      <c r="F713" s="108" t="s">
        <v>797</v>
      </c>
      <c r="G713" s="108" t="s">
        <v>797</v>
      </c>
      <c r="H713" s="108" t="s">
        <v>797</v>
      </c>
      <c r="I713" s="108" t="s">
        <v>797</v>
      </c>
      <c r="J713" s="108" t="s">
        <v>797</v>
      </c>
      <c r="K713" s="108" t="s">
        <v>797</v>
      </c>
      <c r="L713" s="101">
        <v>1</v>
      </c>
      <c r="M713" s="113">
        <f t="shared" si="74"/>
        <v>5000</v>
      </c>
      <c r="N713" s="101" t="s">
        <v>797</v>
      </c>
      <c r="O713" s="101" t="s">
        <v>797</v>
      </c>
      <c r="P713" s="101" t="s">
        <v>889</v>
      </c>
    </row>
    <row r="714" spans="1:16" s="107" customFormat="1" ht="30" x14ac:dyDescent="0.25">
      <c r="A714" s="101">
        <v>74</v>
      </c>
      <c r="B714" s="97"/>
      <c r="C714" s="97" t="s">
        <v>900</v>
      </c>
      <c r="D714" s="95" t="s">
        <v>118</v>
      </c>
      <c r="E714" s="104">
        <v>1000</v>
      </c>
      <c r="F714" s="108" t="s">
        <v>797</v>
      </c>
      <c r="G714" s="108" t="s">
        <v>797</v>
      </c>
      <c r="H714" s="108" t="s">
        <v>797</v>
      </c>
      <c r="I714" s="108" t="s">
        <v>797</v>
      </c>
      <c r="J714" s="108" t="s">
        <v>797</v>
      </c>
      <c r="K714" s="108" t="s">
        <v>797</v>
      </c>
      <c r="L714" s="101">
        <v>1</v>
      </c>
      <c r="M714" s="113">
        <f t="shared" si="74"/>
        <v>1000</v>
      </c>
      <c r="N714" s="101" t="s">
        <v>797</v>
      </c>
      <c r="O714" s="101" t="s">
        <v>797</v>
      </c>
      <c r="P714" s="101" t="s">
        <v>889</v>
      </c>
    </row>
    <row r="715" spans="1:16" s="107" customFormat="1" x14ac:dyDescent="0.25">
      <c r="A715" s="101">
        <v>75</v>
      </c>
      <c r="B715" s="251"/>
      <c r="C715" s="97" t="s">
        <v>901</v>
      </c>
      <c r="D715" s="95" t="s">
        <v>118</v>
      </c>
      <c r="E715" s="104">
        <v>500</v>
      </c>
      <c r="F715" s="108" t="s">
        <v>797</v>
      </c>
      <c r="G715" s="108" t="s">
        <v>797</v>
      </c>
      <c r="H715" s="108" t="s">
        <v>797</v>
      </c>
      <c r="I715" s="108" t="s">
        <v>797</v>
      </c>
      <c r="J715" s="108" t="s">
        <v>797</v>
      </c>
      <c r="K715" s="108" t="s">
        <v>797</v>
      </c>
      <c r="L715" s="101">
        <v>10</v>
      </c>
      <c r="M715" s="113">
        <f t="shared" si="74"/>
        <v>5000</v>
      </c>
      <c r="N715" s="101" t="s">
        <v>797</v>
      </c>
      <c r="O715" s="101" t="s">
        <v>797</v>
      </c>
      <c r="P715" s="101" t="s">
        <v>889</v>
      </c>
    </row>
    <row r="716" spans="1:16" s="107" customFormat="1" x14ac:dyDescent="0.25">
      <c r="A716" s="101">
        <v>76</v>
      </c>
      <c r="B716" s="251"/>
      <c r="C716" s="97" t="s">
        <v>902</v>
      </c>
      <c r="D716" s="95" t="s">
        <v>118</v>
      </c>
      <c r="E716" s="104">
        <v>1500</v>
      </c>
      <c r="F716" s="108" t="s">
        <v>797</v>
      </c>
      <c r="G716" s="108" t="s">
        <v>797</v>
      </c>
      <c r="H716" s="108" t="s">
        <v>797</v>
      </c>
      <c r="I716" s="108" t="s">
        <v>797</v>
      </c>
      <c r="J716" s="108" t="s">
        <v>797</v>
      </c>
      <c r="K716" s="108" t="s">
        <v>797</v>
      </c>
      <c r="L716" s="101">
        <v>9</v>
      </c>
      <c r="M716" s="113">
        <f t="shared" si="74"/>
        <v>13500</v>
      </c>
      <c r="N716" s="101" t="s">
        <v>797</v>
      </c>
      <c r="O716" s="101" t="s">
        <v>797</v>
      </c>
      <c r="P716" s="101" t="s">
        <v>889</v>
      </c>
    </row>
    <row r="717" spans="1:16" s="107" customFormat="1" x14ac:dyDescent="0.25">
      <c r="A717" s="101">
        <v>77</v>
      </c>
      <c r="B717" s="251"/>
      <c r="C717" s="97" t="s">
        <v>903</v>
      </c>
      <c r="D717" s="95" t="s">
        <v>118</v>
      </c>
      <c r="E717" s="104">
        <v>100</v>
      </c>
      <c r="F717" s="108" t="s">
        <v>797</v>
      </c>
      <c r="G717" s="108" t="s">
        <v>797</v>
      </c>
      <c r="H717" s="108" t="s">
        <v>797</v>
      </c>
      <c r="I717" s="108" t="s">
        <v>797</v>
      </c>
      <c r="J717" s="108" t="s">
        <v>797</v>
      </c>
      <c r="K717" s="108" t="s">
        <v>797</v>
      </c>
      <c r="L717" s="101">
        <v>12</v>
      </c>
      <c r="M717" s="113">
        <f t="shared" si="74"/>
        <v>1200</v>
      </c>
      <c r="N717" s="101" t="s">
        <v>797</v>
      </c>
      <c r="O717" s="101" t="s">
        <v>797</v>
      </c>
      <c r="P717" s="101" t="s">
        <v>889</v>
      </c>
    </row>
    <row r="718" spans="1:16" s="107" customFormat="1" ht="30" x14ac:dyDescent="0.25">
      <c r="A718" s="101">
        <v>78</v>
      </c>
      <c r="B718" s="97"/>
      <c r="C718" s="97" t="s">
        <v>904</v>
      </c>
      <c r="D718" s="95" t="s">
        <v>118</v>
      </c>
      <c r="E718" s="104">
        <v>1500</v>
      </c>
      <c r="F718" s="108" t="s">
        <v>797</v>
      </c>
      <c r="G718" s="108" t="s">
        <v>797</v>
      </c>
      <c r="H718" s="108" t="s">
        <v>797</v>
      </c>
      <c r="I718" s="108" t="s">
        <v>797</v>
      </c>
      <c r="J718" s="108" t="s">
        <v>797</v>
      </c>
      <c r="K718" s="108" t="s">
        <v>797</v>
      </c>
      <c r="L718" s="101">
        <v>2</v>
      </c>
      <c r="M718" s="113">
        <f t="shared" si="74"/>
        <v>3000</v>
      </c>
      <c r="N718" s="101" t="s">
        <v>797</v>
      </c>
      <c r="O718" s="101" t="s">
        <v>797</v>
      </c>
      <c r="P718" s="101" t="s">
        <v>889</v>
      </c>
    </row>
    <row r="719" spans="1:16" s="107" customFormat="1" x14ac:dyDescent="0.25">
      <c r="A719" s="101">
        <v>79</v>
      </c>
      <c r="B719" s="97"/>
      <c r="C719" s="97" t="s">
        <v>905</v>
      </c>
      <c r="D719" s="95" t="s">
        <v>118</v>
      </c>
      <c r="E719" s="104">
        <v>100</v>
      </c>
      <c r="F719" s="108" t="s">
        <v>797</v>
      </c>
      <c r="G719" s="108" t="s">
        <v>797</v>
      </c>
      <c r="H719" s="108" t="s">
        <v>797</v>
      </c>
      <c r="I719" s="108" t="s">
        <v>797</v>
      </c>
      <c r="J719" s="108" t="s">
        <v>797</v>
      </c>
      <c r="K719" s="108" t="s">
        <v>797</v>
      </c>
      <c r="L719" s="101">
        <v>12</v>
      </c>
      <c r="M719" s="113">
        <f t="shared" si="74"/>
        <v>1200</v>
      </c>
      <c r="N719" s="101" t="s">
        <v>797</v>
      </c>
      <c r="O719" s="101" t="s">
        <v>797</v>
      </c>
      <c r="P719" s="101" t="s">
        <v>889</v>
      </c>
    </row>
    <row r="720" spans="1:16" s="107" customFormat="1" ht="30" x14ac:dyDescent="0.25">
      <c r="A720" s="101">
        <v>80</v>
      </c>
      <c r="B720" s="97"/>
      <c r="C720" s="97" t="s">
        <v>906</v>
      </c>
      <c r="D720" s="95" t="s">
        <v>118</v>
      </c>
      <c r="E720" s="104">
        <v>1500</v>
      </c>
      <c r="F720" s="108" t="s">
        <v>797</v>
      </c>
      <c r="G720" s="108" t="s">
        <v>797</v>
      </c>
      <c r="H720" s="108" t="s">
        <v>797</v>
      </c>
      <c r="I720" s="108" t="s">
        <v>797</v>
      </c>
      <c r="J720" s="108" t="s">
        <v>797</v>
      </c>
      <c r="K720" s="108" t="s">
        <v>797</v>
      </c>
      <c r="L720" s="101">
        <v>2</v>
      </c>
      <c r="M720" s="113">
        <f t="shared" si="74"/>
        <v>3000</v>
      </c>
      <c r="N720" s="101" t="s">
        <v>797</v>
      </c>
      <c r="O720" s="101" t="s">
        <v>797</v>
      </c>
      <c r="P720" s="101" t="s">
        <v>889</v>
      </c>
    </row>
    <row r="721" spans="1:16" s="107" customFormat="1" ht="24" customHeight="1" x14ac:dyDescent="0.25">
      <c r="A721" s="101">
        <v>81</v>
      </c>
      <c r="B721" s="97"/>
      <c r="C721" s="97" t="s">
        <v>907</v>
      </c>
      <c r="D721" s="95" t="s">
        <v>118</v>
      </c>
      <c r="E721" s="104">
        <v>2500</v>
      </c>
      <c r="F721" s="108" t="s">
        <v>797</v>
      </c>
      <c r="G721" s="108" t="s">
        <v>797</v>
      </c>
      <c r="H721" s="108" t="s">
        <v>797</v>
      </c>
      <c r="I721" s="108" t="s">
        <v>797</v>
      </c>
      <c r="J721" s="108" t="s">
        <v>797</v>
      </c>
      <c r="K721" s="108" t="s">
        <v>797</v>
      </c>
      <c r="L721" s="101">
        <v>8</v>
      </c>
      <c r="M721" s="104">
        <f t="shared" si="74"/>
        <v>20000</v>
      </c>
      <c r="N721" s="101" t="s">
        <v>797</v>
      </c>
      <c r="O721" s="101" t="s">
        <v>797</v>
      </c>
      <c r="P721" s="101" t="s">
        <v>889</v>
      </c>
    </row>
    <row r="722" spans="1:16" s="107" customFormat="1" ht="24" customHeight="1" x14ac:dyDescent="0.25">
      <c r="A722" s="101">
        <v>82</v>
      </c>
      <c r="B722" s="97"/>
      <c r="C722" s="97" t="s">
        <v>907</v>
      </c>
      <c r="D722" s="95" t="s">
        <v>118</v>
      </c>
      <c r="E722" s="104">
        <v>2500</v>
      </c>
      <c r="F722" s="108" t="s">
        <v>797</v>
      </c>
      <c r="G722" s="108" t="s">
        <v>797</v>
      </c>
      <c r="H722" s="108" t="s">
        <v>797</v>
      </c>
      <c r="I722" s="108" t="s">
        <v>797</v>
      </c>
      <c r="J722" s="108" t="s">
        <v>797</v>
      </c>
      <c r="K722" s="108" t="s">
        <v>797</v>
      </c>
      <c r="L722" s="101">
        <v>3</v>
      </c>
      <c r="M722" s="104">
        <f t="shared" si="74"/>
        <v>7500</v>
      </c>
      <c r="N722" s="101" t="s">
        <v>797</v>
      </c>
      <c r="O722" s="101" t="s">
        <v>797</v>
      </c>
      <c r="P722" s="101"/>
    </row>
    <row r="723" spans="1:16" s="107" customFormat="1" ht="19.149999999999999" customHeight="1" x14ac:dyDescent="0.25">
      <c r="A723" s="101">
        <v>83</v>
      </c>
      <c r="B723" s="97"/>
      <c r="C723" s="97" t="s">
        <v>908</v>
      </c>
      <c r="D723" s="95" t="s">
        <v>118</v>
      </c>
      <c r="E723" s="104">
        <v>2500</v>
      </c>
      <c r="F723" s="108" t="s">
        <v>797</v>
      </c>
      <c r="G723" s="108" t="s">
        <v>797</v>
      </c>
      <c r="H723" s="108" t="s">
        <v>797</v>
      </c>
      <c r="I723" s="108" t="s">
        <v>797</v>
      </c>
      <c r="J723" s="108" t="s">
        <v>797</v>
      </c>
      <c r="K723" s="108" t="s">
        <v>797</v>
      </c>
      <c r="L723" s="101">
        <v>6</v>
      </c>
      <c r="M723" s="113">
        <f t="shared" si="74"/>
        <v>15000</v>
      </c>
      <c r="N723" s="108" t="s">
        <v>797</v>
      </c>
      <c r="O723" s="108" t="s">
        <v>797</v>
      </c>
      <c r="P723" s="101" t="s">
        <v>889</v>
      </c>
    </row>
    <row r="724" spans="1:16" s="107" customFormat="1" ht="24" customHeight="1" x14ac:dyDescent="0.25">
      <c r="A724" s="101">
        <v>84</v>
      </c>
      <c r="B724" s="97"/>
      <c r="C724" s="97" t="s">
        <v>909</v>
      </c>
      <c r="D724" s="95" t="s">
        <v>118</v>
      </c>
      <c r="E724" s="104">
        <v>3000</v>
      </c>
      <c r="F724" s="108" t="s">
        <v>797</v>
      </c>
      <c r="G724" s="108" t="s">
        <v>797</v>
      </c>
      <c r="H724" s="108" t="s">
        <v>797</v>
      </c>
      <c r="I724" s="108" t="s">
        <v>797</v>
      </c>
      <c r="J724" s="108" t="s">
        <v>797</v>
      </c>
      <c r="K724" s="108" t="s">
        <v>797</v>
      </c>
      <c r="L724" s="101">
        <v>2</v>
      </c>
      <c r="M724" s="113">
        <f t="shared" si="74"/>
        <v>6000</v>
      </c>
      <c r="N724" s="108" t="s">
        <v>797</v>
      </c>
      <c r="O724" s="108" t="s">
        <v>797</v>
      </c>
      <c r="P724" s="101" t="s">
        <v>889</v>
      </c>
    </row>
    <row r="725" spans="1:16" s="107" customFormat="1" ht="21" customHeight="1" x14ac:dyDescent="0.25">
      <c r="A725" s="101">
        <v>85</v>
      </c>
      <c r="B725" s="114"/>
      <c r="C725" s="114" t="s">
        <v>910</v>
      </c>
      <c r="D725" s="108" t="s">
        <v>118</v>
      </c>
      <c r="E725" s="113">
        <v>24701.9</v>
      </c>
      <c r="F725" s="108" t="s">
        <v>797</v>
      </c>
      <c r="G725" s="108" t="s">
        <v>797</v>
      </c>
      <c r="H725" s="108" t="s">
        <v>797</v>
      </c>
      <c r="I725" s="108" t="s">
        <v>797</v>
      </c>
      <c r="J725" s="108" t="s">
        <v>797</v>
      </c>
      <c r="K725" s="108" t="s">
        <v>797</v>
      </c>
      <c r="L725" s="101" t="s">
        <v>797</v>
      </c>
      <c r="M725" s="101" t="s">
        <v>797</v>
      </c>
      <c r="N725" s="108">
        <v>1</v>
      </c>
      <c r="O725" s="104">
        <f t="shared" ref="O725:O747" si="75">E725*N725</f>
        <v>24701.9</v>
      </c>
      <c r="P725" s="101" t="s">
        <v>797</v>
      </c>
    </row>
    <row r="726" spans="1:16" s="107" customFormat="1" ht="21" customHeight="1" x14ac:dyDescent="0.25">
      <c r="A726" s="101">
        <v>86</v>
      </c>
      <c r="B726" s="114"/>
      <c r="C726" s="114" t="s">
        <v>911</v>
      </c>
      <c r="D726" s="108" t="s">
        <v>118</v>
      </c>
      <c r="E726" s="113">
        <v>300</v>
      </c>
      <c r="F726" s="108" t="s">
        <v>797</v>
      </c>
      <c r="G726" s="108" t="s">
        <v>797</v>
      </c>
      <c r="H726" s="108" t="s">
        <v>797</v>
      </c>
      <c r="I726" s="108" t="s">
        <v>797</v>
      </c>
      <c r="J726" s="108" t="s">
        <v>797</v>
      </c>
      <c r="K726" s="108" t="s">
        <v>797</v>
      </c>
      <c r="L726" s="101" t="s">
        <v>797</v>
      </c>
      <c r="M726" s="101" t="s">
        <v>797</v>
      </c>
      <c r="N726" s="108">
        <v>4</v>
      </c>
      <c r="O726" s="104">
        <f t="shared" si="75"/>
        <v>1200</v>
      </c>
      <c r="P726" s="101" t="s">
        <v>889</v>
      </c>
    </row>
    <row r="727" spans="1:16" s="107" customFormat="1" ht="21.75" customHeight="1" x14ac:dyDescent="0.25">
      <c r="A727" s="101">
        <v>87</v>
      </c>
      <c r="B727" s="97"/>
      <c r="C727" s="97" t="s">
        <v>912</v>
      </c>
      <c r="D727" s="95" t="s">
        <v>805</v>
      </c>
      <c r="E727" s="104">
        <v>10</v>
      </c>
      <c r="F727" s="108" t="s">
        <v>797</v>
      </c>
      <c r="G727" s="108" t="s">
        <v>797</v>
      </c>
      <c r="H727" s="108" t="s">
        <v>797</v>
      </c>
      <c r="I727" s="108" t="s">
        <v>797</v>
      </c>
      <c r="J727" s="108" t="s">
        <v>797</v>
      </c>
      <c r="K727" s="108" t="s">
        <v>797</v>
      </c>
      <c r="L727" s="101" t="s">
        <v>797</v>
      </c>
      <c r="M727" s="101" t="s">
        <v>797</v>
      </c>
      <c r="N727" s="101">
        <v>40</v>
      </c>
      <c r="O727" s="104">
        <f t="shared" si="75"/>
        <v>400</v>
      </c>
      <c r="P727" s="101" t="s">
        <v>797</v>
      </c>
    </row>
    <row r="728" spans="1:16" s="107" customFormat="1" ht="21.75" customHeight="1" x14ac:dyDescent="0.25">
      <c r="A728" s="101">
        <v>88</v>
      </c>
      <c r="B728" s="114"/>
      <c r="C728" s="114" t="s">
        <v>913</v>
      </c>
      <c r="D728" s="108" t="s">
        <v>118</v>
      </c>
      <c r="E728" s="113">
        <v>5</v>
      </c>
      <c r="F728" s="108" t="s">
        <v>797</v>
      </c>
      <c r="G728" s="108" t="s">
        <v>797</v>
      </c>
      <c r="H728" s="108" t="s">
        <v>797</v>
      </c>
      <c r="I728" s="108" t="s">
        <v>797</v>
      </c>
      <c r="J728" s="108" t="s">
        <v>797</v>
      </c>
      <c r="K728" s="108" t="s">
        <v>797</v>
      </c>
      <c r="L728" s="101" t="s">
        <v>797</v>
      </c>
      <c r="M728" s="101" t="s">
        <v>797</v>
      </c>
      <c r="N728" s="108">
        <v>55</v>
      </c>
      <c r="O728" s="104">
        <f t="shared" si="75"/>
        <v>275</v>
      </c>
      <c r="P728" s="101" t="s">
        <v>797</v>
      </c>
    </row>
    <row r="729" spans="1:16" s="107" customFormat="1" ht="33" customHeight="1" x14ac:dyDescent="0.25">
      <c r="A729" s="101">
        <v>89</v>
      </c>
      <c r="B729" s="97"/>
      <c r="C729" s="97" t="s">
        <v>914</v>
      </c>
      <c r="D729" s="95" t="s">
        <v>118</v>
      </c>
      <c r="E729" s="104">
        <v>5000</v>
      </c>
      <c r="F729" s="108" t="s">
        <v>797</v>
      </c>
      <c r="G729" s="108" t="s">
        <v>797</v>
      </c>
      <c r="H729" s="108" t="s">
        <v>797</v>
      </c>
      <c r="I729" s="108" t="s">
        <v>797</v>
      </c>
      <c r="J729" s="108" t="s">
        <v>797</v>
      </c>
      <c r="K729" s="108" t="s">
        <v>797</v>
      </c>
      <c r="L729" s="101" t="s">
        <v>797</v>
      </c>
      <c r="M729" s="101" t="s">
        <v>797</v>
      </c>
      <c r="N729" s="101">
        <v>1</v>
      </c>
      <c r="O729" s="104">
        <f t="shared" si="75"/>
        <v>5000</v>
      </c>
      <c r="P729" s="101" t="s">
        <v>889</v>
      </c>
    </row>
    <row r="730" spans="1:16" s="107" customFormat="1" ht="29.25" customHeight="1" x14ac:dyDescent="0.25">
      <c r="A730" s="101">
        <v>90</v>
      </c>
      <c r="B730" s="97"/>
      <c r="C730" s="97" t="s">
        <v>915</v>
      </c>
      <c r="D730" s="95" t="s">
        <v>118</v>
      </c>
      <c r="E730" s="104">
        <v>5000</v>
      </c>
      <c r="F730" s="108" t="s">
        <v>797</v>
      </c>
      <c r="G730" s="108" t="s">
        <v>797</v>
      </c>
      <c r="H730" s="108" t="s">
        <v>797</v>
      </c>
      <c r="I730" s="108" t="s">
        <v>797</v>
      </c>
      <c r="J730" s="108" t="s">
        <v>797</v>
      </c>
      <c r="K730" s="108" t="s">
        <v>797</v>
      </c>
      <c r="L730" s="101" t="s">
        <v>797</v>
      </c>
      <c r="M730" s="101" t="s">
        <v>797</v>
      </c>
      <c r="N730" s="101">
        <v>1</v>
      </c>
      <c r="O730" s="104">
        <f t="shared" si="75"/>
        <v>5000</v>
      </c>
      <c r="P730" s="101" t="s">
        <v>889</v>
      </c>
    </row>
    <row r="731" spans="1:16" s="107" customFormat="1" ht="16.899999999999999" customHeight="1" x14ac:dyDescent="0.25">
      <c r="A731" s="101">
        <v>91</v>
      </c>
      <c r="B731" s="251"/>
      <c r="C731" s="97" t="s">
        <v>916</v>
      </c>
      <c r="D731" s="95" t="s">
        <v>118</v>
      </c>
      <c r="E731" s="104">
        <v>100</v>
      </c>
      <c r="F731" s="108" t="s">
        <v>797</v>
      </c>
      <c r="G731" s="108" t="s">
        <v>797</v>
      </c>
      <c r="H731" s="108" t="s">
        <v>797</v>
      </c>
      <c r="I731" s="108" t="s">
        <v>797</v>
      </c>
      <c r="J731" s="108" t="s">
        <v>797</v>
      </c>
      <c r="K731" s="108" t="s">
        <v>797</v>
      </c>
      <c r="L731" s="101" t="s">
        <v>797</v>
      </c>
      <c r="M731" s="101" t="s">
        <v>797</v>
      </c>
      <c r="N731" s="101">
        <v>2</v>
      </c>
      <c r="O731" s="104">
        <f t="shared" si="75"/>
        <v>200</v>
      </c>
      <c r="P731" s="101" t="s">
        <v>889</v>
      </c>
    </row>
    <row r="732" spans="1:16" s="107" customFormat="1" ht="16.899999999999999" customHeight="1" x14ac:dyDescent="0.25">
      <c r="A732" s="101">
        <v>92</v>
      </c>
      <c r="B732" s="251"/>
      <c r="C732" s="97" t="s">
        <v>917</v>
      </c>
      <c r="D732" s="95" t="s">
        <v>118</v>
      </c>
      <c r="E732" s="104">
        <v>500</v>
      </c>
      <c r="F732" s="108" t="s">
        <v>797</v>
      </c>
      <c r="G732" s="108" t="s">
        <v>797</v>
      </c>
      <c r="H732" s="108" t="s">
        <v>797</v>
      </c>
      <c r="I732" s="108" t="s">
        <v>797</v>
      </c>
      <c r="J732" s="108" t="s">
        <v>797</v>
      </c>
      <c r="K732" s="108" t="s">
        <v>797</v>
      </c>
      <c r="L732" s="101" t="s">
        <v>797</v>
      </c>
      <c r="M732" s="101" t="s">
        <v>797</v>
      </c>
      <c r="N732" s="101">
        <v>3</v>
      </c>
      <c r="O732" s="104">
        <f t="shared" si="75"/>
        <v>1500</v>
      </c>
      <c r="P732" s="101" t="s">
        <v>889</v>
      </c>
    </row>
    <row r="733" spans="1:16" s="107" customFormat="1" ht="16.899999999999999" customHeight="1" x14ac:dyDescent="0.25">
      <c r="A733" s="101">
        <v>93</v>
      </c>
      <c r="B733" s="97"/>
      <c r="C733" s="97" t="s">
        <v>918</v>
      </c>
      <c r="D733" s="95" t="s">
        <v>118</v>
      </c>
      <c r="E733" s="104">
        <v>500</v>
      </c>
      <c r="F733" s="108" t="s">
        <v>797</v>
      </c>
      <c r="G733" s="108" t="s">
        <v>797</v>
      </c>
      <c r="H733" s="108" t="s">
        <v>797</v>
      </c>
      <c r="I733" s="108" t="s">
        <v>797</v>
      </c>
      <c r="J733" s="108" t="s">
        <v>797</v>
      </c>
      <c r="K733" s="108" t="s">
        <v>797</v>
      </c>
      <c r="L733" s="101" t="s">
        <v>797</v>
      </c>
      <c r="M733" s="101" t="s">
        <v>797</v>
      </c>
      <c r="N733" s="101">
        <v>1</v>
      </c>
      <c r="O733" s="104">
        <f t="shared" si="75"/>
        <v>500</v>
      </c>
      <c r="P733" s="101" t="s">
        <v>889</v>
      </c>
    </row>
    <row r="734" spans="1:16" s="107" customFormat="1" ht="16.899999999999999" customHeight="1" x14ac:dyDescent="0.25">
      <c r="A734" s="101">
        <v>94</v>
      </c>
      <c r="B734" s="97"/>
      <c r="C734" s="97" t="s">
        <v>919</v>
      </c>
      <c r="D734" s="95" t="s">
        <v>748</v>
      </c>
      <c r="E734" s="104">
        <v>15000</v>
      </c>
      <c r="F734" s="108" t="s">
        <v>797</v>
      </c>
      <c r="G734" s="108" t="s">
        <v>797</v>
      </c>
      <c r="H734" s="108" t="s">
        <v>797</v>
      </c>
      <c r="I734" s="108" t="s">
        <v>797</v>
      </c>
      <c r="J734" s="108" t="s">
        <v>797</v>
      </c>
      <c r="K734" s="108" t="s">
        <v>797</v>
      </c>
      <c r="L734" s="101" t="s">
        <v>797</v>
      </c>
      <c r="M734" s="101" t="s">
        <v>797</v>
      </c>
      <c r="N734" s="252">
        <v>4</v>
      </c>
      <c r="O734" s="104">
        <f t="shared" si="75"/>
        <v>60000</v>
      </c>
      <c r="P734" s="101" t="s">
        <v>797</v>
      </c>
    </row>
    <row r="735" spans="1:16" s="107" customFormat="1" ht="16.899999999999999" customHeight="1" x14ac:dyDescent="0.25">
      <c r="A735" s="101">
        <v>95</v>
      </c>
      <c r="B735" s="114"/>
      <c r="C735" s="114" t="s">
        <v>920</v>
      </c>
      <c r="D735" s="108" t="s">
        <v>118</v>
      </c>
      <c r="E735" s="104">
        <v>100</v>
      </c>
      <c r="F735" s="108" t="s">
        <v>797</v>
      </c>
      <c r="G735" s="108" t="s">
        <v>797</v>
      </c>
      <c r="H735" s="108" t="s">
        <v>797</v>
      </c>
      <c r="I735" s="108" t="s">
        <v>797</v>
      </c>
      <c r="J735" s="108" t="s">
        <v>797</v>
      </c>
      <c r="K735" s="108" t="s">
        <v>797</v>
      </c>
      <c r="L735" s="101" t="s">
        <v>797</v>
      </c>
      <c r="M735" s="101" t="s">
        <v>797</v>
      </c>
      <c r="N735" s="108">
        <v>4</v>
      </c>
      <c r="O735" s="104">
        <f t="shared" si="75"/>
        <v>400</v>
      </c>
      <c r="P735" s="101" t="s">
        <v>797</v>
      </c>
    </row>
    <row r="736" spans="1:16" s="107" customFormat="1" ht="16.899999999999999" customHeight="1" x14ac:dyDescent="0.25">
      <c r="A736" s="101">
        <v>96</v>
      </c>
      <c r="B736" s="114"/>
      <c r="C736" s="114" t="s">
        <v>921</v>
      </c>
      <c r="D736" s="108" t="s">
        <v>118</v>
      </c>
      <c r="E736" s="104">
        <v>2000</v>
      </c>
      <c r="F736" s="108" t="s">
        <v>797</v>
      </c>
      <c r="G736" s="108" t="s">
        <v>797</v>
      </c>
      <c r="H736" s="108" t="s">
        <v>797</v>
      </c>
      <c r="I736" s="108" t="s">
        <v>797</v>
      </c>
      <c r="J736" s="108" t="s">
        <v>797</v>
      </c>
      <c r="K736" s="108" t="s">
        <v>797</v>
      </c>
      <c r="L736" s="101" t="s">
        <v>797</v>
      </c>
      <c r="M736" s="101" t="s">
        <v>797</v>
      </c>
      <c r="N736" s="108">
        <v>1</v>
      </c>
      <c r="O736" s="104">
        <f t="shared" si="75"/>
        <v>2000</v>
      </c>
      <c r="P736" s="101" t="s">
        <v>797</v>
      </c>
    </row>
    <row r="737" spans="1:16" s="107" customFormat="1" ht="16.899999999999999" customHeight="1" x14ac:dyDescent="0.25">
      <c r="A737" s="101">
        <v>97</v>
      </c>
      <c r="B737" s="97"/>
      <c r="C737" s="114" t="s">
        <v>922</v>
      </c>
      <c r="D737" s="108" t="s">
        <v>805</v>
      </c>
      <c r="E737" s="113">
        <v>15</v>
      </c>
      <c r="F737" s="108" t="s">
        <v>797</v>
      </c>
      <c r="G737" s="108" t="s">
        <v>797</v>
      </c>
      <c r="H737" s="108" t="s">
        <v>797</v>
      </c>
      <c r="I737" s="108" t="s">
        <v>797</v>
      </c>
      <c r="J737" s="108" t="s">
        <v>797</v>
      </c>
      <c r="K737" s="108" t="s">
        <v>797</v>
      </c>
      <c r="L737" s="101" t="s">
        <v>797</v>
      </c>
      <c r="M737" s="101" t="s">
        <v>797</v>
      </c>
      <c r="N737" s="108">
        <v>40</v>
      </c>
      <c r="O737" s="104">
        <f t="shared" si="75"/>
        <v>600</v>
      </c>
      <c r="P737" s="101" t="s">
        <v>797</v>
      </c>
    </row>
    <row r="738" spans="1:16" s="107" customFormat="1" ht="16.899999999999999" customHeight="1" x14ac:dyDescent="0.25">
      <c r="A738" s="101">
        <v>98</v>
      </c>
      <c r="B738" s="97"/>
      <c r="C738" s="114" t="s">
        <v>923</v>
      </c>
      <c r="D738" s="108" t="s">
        <v>775</v>
      </c>
      <c r="E738" s="113">
        <v>15000</v>
      </c>
      <c r="F738" s="108" t="s">
        <v>797</v>
      </c>
      <c r="G738" s="108" t="s">
        <v>797</v>
      </c>
      <c r="H738" s="108" t="s">
        <v>797</v>
      </c>
      <c r="I738" s="108" t="s">
        <v>797</v>
      </c>
      <c r="J738" s="108" t="s">
        <v>797</v>
      </c>
      <c r="K738" s="108" t="s">
        <v>797</v>
      </c>
      <c r="L738" s="101" t="s">
        <v>797</v>
      </c>
      <c r="M738" s="101" t="s">
        <v>797</v>
      </c>
      <c r="N738" s="108">
        <v>0.8</v>
      </c>
      <c r="O738" s="104">
        <f t="shared" si="75"/>
        <v>12000</v>
      </c>
      <c r="P738" s="101" t="s">
        <v>797</v>
      </c>
    </row>
    <row r="739" spans="1:16" s="107" customFormat="1" ht="16.899999999999999" customHeight="1" x14ac:dyDescent="0.25">
      <c r="A739" s="101">
        <v>99</v>
      </c>
      <c r="B739" s="251"/>
      <c r="C739" s="184" t="s">
        <v>924</v>
      </c>
      <c r="D739" s="108" t="s">
        <v>118</v>
      </c>
      <c r="E739" s="113">
        <v>200</v>
      </c>
      <c r="F739" s="108" t="s">
        <v>797</v>
      </c>
      <c r="G739" s="108" t="s">
        <v>797</v>
      </c>
      <c r="H739" s="108" t="s">
        <v>797</v>
      </c>
      <c r="I739" s="108" t="s">
        <v>797</v>
      </c>
      <c r="J739" s="108" t="s">
        <v>797</v>
      </c>
      <c r="K739" s="108" t="s">
        <v>797</v>
      </c>
      <c r="L739" s="101" t="s">
        <v>797</v>
      </c>
      <c r="M739" s="101" t="s">
        <v>797</v>
      </c>
      <c r="N739" s="108">
        <v>1</v>
      </c>
      <c r="O739" s="104">
        <f t="shared" si="75"/>
        <v>200</v>
      </c>
      <c r="P739" s="101" t="s">
        <v>797</v>
      </c>
    </row>
    <row r="740" spans="1:16" s="107" customFormat="1" ht="16.899999999999999" customHeight="1" x14ac:dyDescent="0.25">
      <c r="A740" s="101">
        <v>100</v>
      </c>
      <c r="B740" s="251"/>
      <c r="C740" s="184" t="s">
        <v>925</v>
      </c>
      <c r="D740" s="108" t="s">
        <v>516</v>
      </c>
      <c r="E740" s="113">
        <v>50000</v>
      </c>
      <c r="F740" s="108" t="s">
        <v>797</v>
      </c>
      <c r="G740" s="108" t="s">
        <v>797</v>
      </c>
      <c r="H740" s="108" t="s">
        <v>797</v>
      </c>
      <c r="I740" s="108" t="s">
        <v>797</v>
      </c>
      <c r="J740" s="108" t="s">
        <v>797</v>
      </c>
      <c r="K740" s="108" t="s">
        <v>797</v>
      </c>
      <c r="L740" s="101" t="s">
        <v>797</v>
      </c>
      <c r="M740" s="101" t="s">
        <v>797</v>
      </c>
      <c r="N740" s="108">
        <v>0.7</v>
      </c>
      <c r="O740" s="104">
        <f t="shared" si="75"/>
        <v>35000</v>
      </c>
      <c r="P740" s="101" t="s">
        <v>797</v>
      </c>
    </row>
    <row r="741" spans="1:16" s="107" customFormat="1" ht="16.899999999999999" customHeight="1" x14ac:dyDescent="0.25">
      <c r="A741" s="101">
        <v>101</v>
      </c>
      <c r="B741" s="251"/>
      <c r="C741" s="184" t="s">
        <v>926</v>
      </c>
      <c r="D741" s="108" t="s">
        <v>516</v>
      </c>
      <c r="E741" s="113">
        <v>15000</v>
      </c>
      <c r="F741" s="108" t="s">
        <v>797</v>
      </c>
      <c r="G741" s="113" t="s">
        <v>797</v>
      </c>
      <c r="H741" s="108" t="s">
        <v>797</v>
      </c>
      <c r="I741" s="108" t="s">
        <v>797</v>
      </c>
      <c r="J741" s="108" t="s">
        <v>797</v>
      </c>
      <c r="K741" s="108" t="s">
        <v>797</v>
      </c>
      <c r="L741" s="101" t="s">
        <v>797</v>
      </c>
      <c r="M741" s="101" t="s">
        <v>797</v>
      </c>
      <c r="N741" s="108">
        <v>0.2</v>
      </c>
      <c r="O741" s="104">
        <f t="shared" si="75"/>
        <v>3000</v>
      </c>
      <c r="P741" s="101" t="s">
        <v>797</v>
      </c>
    </row>
    <row r="742" spans="1:16" s="107" customFormat="1" ht="37.15" customHeight="1" x14ac:dyDescent="0.25">
      <c r="A742" s="101">
        <v>102</v>
      </c>
      <c r="B742" s="97"/>
      <c r="C742" s="97" t="s">
        <v>927</v>
      </c>
      <c r="D742" s="95" t="s">
        <v>118</v>
      </c>
      <c r="E742" s="104">
        <v>3000</v>
      </c>
      <c r="F742" s="108" t="s">
        <v>797</v>
      </c>
      <c r="G742" s="113" t="s">
        <v>797</v>
      </c>
      <c r="H742" s="108" t="s">
        <v>797</v>
      </c>
      <c r="I742" s="108" t="s">
        <v>797</v>
      </c>
      <c r="J742" s="108" t="s">
        <v>797</v>
      </c>
      <c r="K742" s="108" t="s">
        <v>797</v>
      </c>
      <c r="L742" s="101" t="s">
        <v>797</v>
      </c>
      <c r="M742" s="101" t="s">
        <v>797</v>
      </c>
      <c r="N742" s="108">
        <v>1</v>
      </c>
      <c r="O742" s="104">
        <f t="shared" si="75"/>
        <v>3000</v>
      </c>
      <c r="P742" s="101" t="s">
        <v>889</v>
      </c>
    </row>
    <row r="743" spans="1:16" s="107" customFormat="1" ht="30.6" customHeight="1" x14ac:dyDescent="0.25">
      <c r="A743" s="101">
        <v>103</v>
      </c>
      <c r="B743" s="97"/>
      <c r="C743" s="97" t="s">
        <v>928</v>
      </c>
      <c r="D743" s="95" t="s">
        <v>118</v>
      </c>
      <c r="E743" s="104">
        <v>1500</v>
      </c>
      <c r="F743" s="108" t="s">
        <v>797</v>
      </c>
      <c r="G743" s="113" t="s">
        <v>797</v>
      </c>
      <c r="H743" s="108" t="s">
        <v>797</v>
      </c>
      <c r="I743" s="108" t="s">
        <v>797</v>
      </c>
      <c r="J743" s="108" t="s">
        <v>797</v>
      </c>
      <c r="K743" s="108" t="s">
        <v>797</v>
      </c>
      <c r="L743" s="101" t="s">
        <v>797</v>
      </c>
      <c r="M743" s="101" t="s">
        <v>797</v>
      </c>
      <c r="N743" s="108">
        <v>2</v>
      </c>
      <c r="O743" s="104">
        <f t="shared" si="75"/>
        <v>3000</v>
      </c>
      <c r="P743" s="101" t="s">
        <v>889</v>
      </c>
    </row>
    <row r="744" spans="1:16" s="107" customFormat="1" ht="30.6" customHeight="1" x14ac:dyDescent="0.25">
      <c r="A744" s="101">
        <v>104</v>
      </c>
      <c r="B744" s="97"/>
      <c r="C744" s="97" t="s">
        <v>917</v>
      </c>
      <c r="D744" s="95" t="s">
        <v>118</v>
      </c>
      <c r="E744" s="104">
        <v>500</v>
      </c>
      <c r="F744" s="108" t="s">
        <v>797</v>
      </c>
      <c r="G744" s="113" t="s">
        <v>797</v>
      </c>
      <c r="H744" s="108" t="s">
        <v>797</v>
      </c>
      <c r="I744" s="108" t="s">
        <v>797</v>
      </c>
      <c r="J744" s="108" t="s">
        <v>797</v>
      </c>
      <c r="K744" s="108" t="s">
        <v>797</v>
      </c>
      <c r="L744" s="101" t="s">
        <v>797</v>
      </c>
      <c r="M744" s="101" t="s">
        <v>797</v>
      </c>
      <c r="N744" s="108">
        <v>1</v>
      </c>
      <c r="O744" s="104">
        <f t="shared" si="75"/>
        <v>500</v>
      </c>
      <c r="P744" s="101" t="s">
        <v>797</v>
      </c>
    </row>
    <row r="745" spans="1:16" s="107" customFormat="1" ht="30.6" customHeight="1" x14ac:dyDescent="0.25">
      <c r="A745" s="101">
        <v>105</v>
      </c>
      <c r="B745" s="97"/>
      <c r="C745" s="97" t="s">
        <v>892</v>
      </c>
      <c r="D745" s="95" t="s">
        <v>118</v>
      </c>
      <c r="E745" s="104">
        <v>1500</v>
      </c>
      <c r="F745" s="108" t="s">
        <v>797</v>
      </c>
      <c r="G745" s="113" t="s">
        <v>797</v>
      </c>
      <c r="H745" s="108" t="s">
        <v>797</v>
      </c>
      <c r="I745" s="108" t="s">
        <v>797</v>
      </c>
      <c r="J745" s="108" t="s">
        <v>797</v>
      </c>
      <c r="K745" s="108" t="s">
        <v>797</v>
      </c>
      <c r="L745" s="101" t="s">
        <v>797</v>
      </c>
      <c r="M745" s="101" t="s">
        <v>797</v>
      </c>
      <c r="N745" s="108">
        <v>1</v>
      </c>
      <c r="O745" s="104">
        <f t="shared" si="75"/>
        <v>1500</v>
      </c>
      <c r="P745" s="101" t="s">
        <v>797</v>
      </c>
    </row>
    <row r="746" spans="1:16" s="107" customFormat="1" ht="30.6" customHeight="1" x14ac:dyDescent="0.25">
      <c r="A746" s="101">
        <v>106</v>
      </c>
      <c r="B746" s="97"/>
      <c r="C746" s="97" t="s">
        <v>929</v>
      </c>
      <c r="D746" s="95" t="s">
        <v>118</v>
      </c>
      <c r="E746" s="108">
        <v>50</v>
      </c>
      <c r="F746" s="108" t="s">
        <v>797</v>
      </c>
      <c r="G746" s="113" t="s">
        <v>797</v>
      </c>
      <c r="H746" s="108"/>
      <c r="I746" s="108"/>
      <c r="J746" s="108"/>
      <c r="K746" s="108"/>
      <c r="L746" s="101"/>
      <c r="M746" s="101"/>
      <c r="N746" s="108">
        <v>55</v>
      </c>
      <c r="O746" s="104">
        <f t="shared" si="75"/>
        <v>2750</v>
      </c>
      <c r="P746" s="101"/>
    </row>
    <row r="747" spans="1:16" s="107" customFormat="1" ht="30.6" customHeight="1" x14ac:dyDescent="0.25">
      <c r="A747" s="101">
        <v>107</v>
      </c>
      <c r="B747" s="97"/>
      <c r="C747" s="97" t="s">
        <v>930</v>
      </c>
      <c r="D747" s="95" t="s">
        <v>118</v>
      </c>
      <c r="E747" s="101">
        <v>2000</v>
      </c>
      <c r="F747" s="108" t="s">
        <v>797</v>
      </c>
      <c r="G747" s="113" t="s">
        <v>797</v>
      </c>
      <c r="H747" s="108"/>
      <c r="I747" s="108"/>
      <c r="J747" s="108"/>
      <c r="K747" s="108"/>
      <c r="L747" s="101"/>
      <c r="M747" s="101"/>
      <c r="N747" s="108">
        <v>1</v>
      </c>
      <c r="O747" s="104">
        <f t="shared" si="75"/>
        <v>2000</v>
      </c>
      <c r="P747" s="101"/>
    </row>
    <row r="748" spans="1:16" s="107" customFormat="1" x14ac:dyDescent="0.25">
      <c r="A748" s="114"/>
      <c r="B748" s="523" t="s">
        <v>931</v>
      </c>
      <c r="C748" s="523"/>
      <c r="D748" s="523"/>
      <c r="E748" s="523"/>
      <c r="F748" s="523"/>
      <c r="G748" s="113">
        <f>SUM(G641:G741)</f>
        <v>4175728.1900719996</v>
      </c>
      <c r="H748" s="108" t="s">
        <v>797</v>
      </c>
      <c r="I748" s="113">
        <f>SUM(I702:I741)</f>
        <v>29000</v>
      </c>
      <c r="J748" s="108" t="s">
        <v>797</v>
      </c>
      <c r="K748" s="108" t="s">
        <v>797</v>
      </c>
      <c r="L748" s="101" t="s">
        <v>797</v>
      </c>
      <c r="M748" s="113">
        <f>SUM(M711:M741)</f>
        <v>87900</v>
      </c>
      <c r="N748" s="101" t="s">
        <v>797</v>
      </c>
      <c r="O748" s="113">
        <f>SUM(O725:O747)</f>
        <v>164726.9</v>
      </c>
      <c r="P748" s="101" t="s">
        <v>797</v>
      </c>
    </row>
    <row r="749" spans="1:16" s="107" customFormat="1" x14ac:dyDescent="0.25">
      <c r="A749" s="114"/>
      <c r="B749" s="523" t="s">
        <v>932</v>
      </c>
      <c r="C749" s="523"/>
      <c r="D749" s="523"/>
      <c r="E749" s="523"/>
      <c r="F749" s="523"/>
      <c r="G749" s="524">
        <f>G748+I748+M748+O748</f>
        <v>4457355.0900720004</v>
      </c>
      <c r="H749" s="524"/>
      <c r="I749" s="524"/>
      <c r="J749" s="524"/>
      <c r="K749" s="524"/>
      <c r="L749" s="524"/>
      <c r="M749" s="524"/>
      <c r="N749" s="524"/>
      <c r="O749" s="524"/>
      <c r="P749" s="524"/>
    </row>
    <row r="750" spans="1:16" s="107" customFormat="1" x14ac:dyDescent="0.25">
      <c r="G750" s="112"/>
    </row>
    <row r="751" spans="1:16" s="24" customFormat="1" ht="19.5" customHeight="1" x14ac:dyDescent="0.25">
      <c r="A751" s="522" t="s">
        <v>1011</v>
      </c>
      <c r="B751" s="522"/>
      <c r="C751" s="522"/>
      <c r="D751" s="522"/>
      <c r="E751" s="522"/>
      <c r="F751" s="522"/>
      <c r="G751" s="522"/>
      <c r="H751" s="522"/>
      <c r="I751" s="522"/>
      <c r="J751" s="522"/>
      <c r="K751" s="522"/>
      <c r="L751" s="522"/>
      <c r="M751" s="522"/>
      <c r="N751" s="522"/>
      <c r="O751" s="522"/>
      <c r="P751" s="522"/>
    </row>
    <row r="752" spans="1:16" s="24" customFormat="1" x14ac:dyDescent="0.25">
      <c r="A752" s="525" t="s">
        <v>789</v>
      </c>
      <c r="B752" s="525" t="s">
        <v>933</v>
      </c>
      <c r="C752" s="525" t="s">
        <v>934</v>
      </c>
      <c r="D752" s="525" t="s">
        <v>3</v>
      </c>
      <c r="E752" s="525" t="s">
        <v>935</v>
      </c>
      <c r="F752" s="528" t="s">
        <v>5</v>
      </c>
      <c r="G752" s="529"/>
      <c r="H752" s="528" t="s">
        <v>6</v>
      </c>
      <c r="I752" s="529"/>
      <c r="J752" s="528" t="s">
        <v>7</v>
      </c>
      <c r="K752" s="529"/>
      <c r="L752" s="528" t="s">
        <v>474</v>
      </c>
      <c r="M752" s="529"/>
      <c r="N752" s="528" t="s">
        <v>9</v>
      </c>
      <c r="O752" s="529"/>
      <c r="P752" s="525" t="s">
        <v>936</v>
      </c>
    </row>
    <row r="753" spans="1:16" s="24" customFormat="1" ht="45" x14ac:dyDescent="0.25">
      <c r="A753" s="526"/>
      <c r="B753" s="526"/>
      <c r="C753" s="526"/>
      <c r="D753" s="526"/>
      <c r="E753" s="526"/>
      <c r="F753" s="91" t="s">
        <v>937</v>
      </c>
      <c r="G753" s="91" t="s">
        <v>938</v>
      </c>
      <c r="H753" s="91" t="s">
        <v>937</v>
      </c>
      <c r="I753" s="91" t="s">
        <v>938</v>
      </c>
      <c r="J753" s="91" t="s">
        <v>937</v>
      </c>
      <c r="K753" s="91" t="s">
        <v>938</v>
      </c>
      <c r="L753" s="91" t="s">
        <v>937</v>
      </c>
      <c r="M753" s="91" t="s">
        <v>938</v>
      </c>
      <c r="N753" s="91" t="s">
        <v>937</v>
      </c>
      <c r="O753" s="91" t="s">
        <v>938</v>
      </c>
      <c r="P753" s="526"/>
    </row>
    <row r="754" spans="1:16" s="24" customFormat="1" x14ac:dyDescent="0.25">
      <c r="A754" s="21">
        <v>1</v>
      </c>
      <c r="B754" s="21" t="s">
        <v>939</v>
      </c>
      <c r="C754" s="25" t="s">
        <v>940</v>
      </c>
      <c r="D754" s="26" t="s">
        <v>490</v>
      </c>
      <c r="E754" s="27">
        <v>35313.199999999997</v>
      </c>
      <c r="F754" s="28">
        <v>1.488</v>
      </c>
      <c r="G754" s="28">
        <f>F754*E754</f>
        <v>52546.041599999997</v>
      </c>
      <c r="H754" s="29"/>
      <c r="I754" s="28"/>
      <c r="J754" s="29"/>
      <c r="K754" s="29"/>
      <c r="L754" s="29"/>
      <c r="M754" s="28"/>
      <c r="N754" s="29"/>
      <c r="O754" s="29"/>
      <c r="P754" s="30">
        <f t="shared" ref="P754:P800" si="76">G754+I754+K754+M754+O754</f>
        <v>52546.041599999997</v>
      </c>
    </row>
    <row r="755" spans="1:16" s="24" customFormat="1" x14ac:dyDescent="0.25">
      <c r="A755" s="21">
        <v>2</v>
      </c>
      <c r="B755" s="21" t="s">
        <v>941</v>
      </c>
      <c r="C755" s="25" t="s">
        <v>942</v>
      </c>
      <c r="D755" s="26" t="s">
        <v>490</v>
      </c>
      <c r="E755" s="27">
        <v>35313</v>
      </c>
      <c r="F755" s="28">
        <v>0.32500000000000001</v>
      </c>
      <c r="G755" s="28">
        <f>F755*E755</f>
        <v>11476.725</v>
      </c>
      <c r="H755" s="29"/>
      <c r="I755" s="28"/>
      <c r="J755" s="29"/>
      <c r="K755" s="28"/>
      <c r="L755" s="29"/>
      <c r="M755" s="28"/>
      <c r="N755" s="29"/>
      <c r="O755" s="29"/>
      <c r="P755" s="30">
        <f t="shared" si="76"/>
        <v>11476.725</v>
      </c>
    </row>
    <row r="756" spans="1:16" s="24" customFormat="1" x14ac:dyDescent="0.25">
      <c r="A756" s="21">
        <v>3</v>
      </c>
      <c r="B756" s="21" t="s">
        <v>943</v>
      </c>
      <c r="C756" s="25" t="s">
        <v>944</v>
      </c>
      <c r="D756" s="26" t="s">
        <v>487</v>
      </c>
      <c r="E756" s="27">
        <v>81492</v>
      </c>
      <c r="F756" s="28"/>
      <c r="G756" s="28"/>
      <c r="H756" s="29"/>
      <c r="I756" s="28"/>
      <c r="J756" s="29"/>
      <c r="K756" s="29"/>
      <c r="L756" s="29"/>
      <c r="M756" s="28"/>
      <c r="N756" s="28">
        <v>0.55100000000000005</v>
      </c>
      <c r="O756" s="28">
        <f>E756*N756</f>
        <v>44902.092000000004</v>
      </c>
      <c r="P756" s="30">
        <f t="shared" si="76"/>
        <v>44902.092000000004</v>
      </c>
    </row>
    <row r="757" spans="1:16" s="24" customFormat="1" x14ac:dyDescent="0.25">
      <c r="A757" s="21">
        <v>4</v>
      </c>
      <c r="B757" s="21" t="s">
        <v>739</v>
      </c>
      <c r="C757" s="25" t="s">
        <v>945</v>
      </c>
      <c r="D757" s="26" t="s">
        <v>487</v>
      </c>
      <c r="E757" s="27">
        <v>38038</v>
      </c>
      <c r="F757" s="28">
        <v>0.31900000000000001</v>
      </c>
      <c r="G757" s="28">
        <f>F757*E757</f>
        <v>12134.121999999999</v>
      </c>
      <c r="H757" s="29"/>
      <c r="I757" s="28"/>
      <c r="J757" s="29"/>
      <c r="K757" s="29"/>
      <c r="L757" s="29"/>
      <c r="M757" s="28"/>
      <c r="N757" s="29"/>
      <c r="O757" s="28"/>
      <c r="P757" s="30">
        <f t="shared" si="76"/>
        <v>12134.121999999999</v>
      </c>
    </row>
    <row r="758" spans="1:16" s="24" customFormat="1" x14ac:dyDescent="0.25">
      <c r="A758" s="21">
        <v>5</v>
      </c>
      <c r="B758" s="21" t="s">
        <v>946</v>
      </c>
      <c r="C758" s="25" t="s">
        <v>947</v>
      </c>
      <c r="D758" s="26" t="s">
        <v>17</v>
      </c>
      <c r="E758" s="27">
        <v>2390</v>
      </c>
      <c r="F758" s="29">
        <v>1</v>
      </c>
      <c r="G758" s="28">
        <f>F758*E758</f>
        <v>2390</v>
      </c>
      <c r="H758" s="29"/>
      <c r="I758" s="28"/>
      <c r="J758" s="29"/>
      <c r="K758" s="29"/>
      <c r="L758" s="29"/>
      <c r="M758" s="28"/>
      <c r="N758" s="29"/>
      <c r="O758" s="28"/>
      <c r="P758" s="30">
        <f t="shared" si="76"/>
        <v>2390</v>
      </c>
    </row>
    <row r="759" spans="1:16" s="24" customFormat="1" x14ac:dyDescent="0.25">
      <c r="A759" s="21">
        <v>6</v>
      </c>
      <c r="B759" s="21" t="s">
        <v>948</v>
      </c>
      <c r="C759" s="25" t="s">
        <v>949</v>
      </c>
      <c r="D759" s="26" t="s">
        <v>17</v>
      </c>
      <c r="E759" s="27">
        <v>170000</v>
      </c>
      <c r="F759" s="29">
        <v>2</v>
      </c>
      <c r="G759" s="28">
        <f>F759*E759</f>
        <v>340000</v>
      </c>
      <c r="H759" s="29"/>
      <c r="I759" s="28"/>
      <c r="J759" s="29"/>
      <c r="K759" s="29"/>
      <c r="L759" s="29"/>
      <c r="M759" s="28"/>
      <c r="N759" s="29"/>
      <c r="O759" s="28"/>
      <c r="P759" s="30">
        <f t="shared" si="76"/>
        <v>340000</v>
      </c>
    </row>
    <row r="760" spans="1:16" s="24" customFormat="1" x14ac:dyDescent="0.25">
      <c r="A760" s="21">
        <v>7</v>
      </c>
      <c r="B760" s="21"/>
      <c r="C760" s="25" t="s">
        <v>950</v>
      </c>
      <c r="D760" s="26" t="s">
        <v>17</v>
      </c>
      <c r="E760" s="27">
        <v>5300</v>
      </c>
      <c r="F760" s="29">
        <v>1</v>
      </c>
      <c r="G760" s="28">
        <f>F760*E760</f>
        <v>5300</v>
      </c>
      <c r="H760" s="29"/>
      <c r="I760" s="28"/>
      <c r="J760" s="29"/>
      <c r="K760" s="29"/>
      <c r="L760" s="29"/>
      <c r="M760" s="28"/>
      <c r="N760" s="29"/>
      <c r="O760" s="28"/>
      <c r="P760" s="30">
        <f t="shared" si="76"/>
        <v>5300</v>
      </c>
    </row>
    <row r="761" spans="1:16" s="24" customFormat="1" ht="30" x14ac:dyDescent="0.25">
      <c r="A761" s="21">
        <v>8</v>
      </c>
      <c r="B761" s="21"/>
      <c r="C761" s="25" t="s">
        <v>951</v>
      </c>
      <c r="D761" s="26" t="s">
        <v>17</v>
      </c>
      <c r="E761" s="27">
        <v>13900</v>
      </c>
      <c r="F761" s="29"/>
      <c r="G761" s="28"/>
      <c r="H761" s="29"/>
      <c r="I761" s="28"/>
      <c r="J761" s="29"/>
      <c r="K761" s="29"/>
      <c r="L761" s="29"/>
      <c r="M761" s="28"/>
      <c r="N761" s="29">
        <v>1</v>
      </c>
      <c r="O761" s="28">
        <f>E761*N761</f>
        <v>13900</v>
      </c>
      <c r="P761" s="30">
        <f t="shared" si="76"/>
        <v>13900</v>
      </c>
    </row>
    <row r="762" spans="1:16" s="24" customFormat="1" x14ac:dyDescent="0.25">
      <c r="A762" s="21">
        <v>9</v>
      </c>
      <c r="B762" s="21" t="s">
        <v>952</v>
      </c>
      <c r="C762" s="25" t="s">
        <v>953</v>
      </c>
      <c r="D762" s="26" t="s">
        <v>17</v>
      </c>
      <c r="E762" s="27">
        <v>15000</v>
      </c>
      <c r="F762" s="29">
        <v>1</v>
      </c>
      <c r="G762" s="28">
        <f>F762*E762</f>
        <v>15000</v>
      </c>
      <c r="H762" s="29"/>
      <c r="I762" s="28"/>
      <c r="J762" s="29"/>
      <c r="K762" s="29"/>
      <c r="L762" s="29"/>
      <c r="M762" s="28"/>
      <c r="N762" s="29"/>
      <c r="O762" s="28"/>
      <c r="P762" s="30">
        <f t="shared" si="76"/>
        <v>15000</v>
      </c>
    </row>
    <row r="763" spans="1:16" s="24" customFormat="1" ht="30" x14ac:dyDescent="0.25">
      <c r="A763" s="21">
        <v>10</v>
      </c>
      <c r="B763" s="21" t="s">
        <v>954</v>
      </c>
      <c r="C763" s="25" t="s">
        <v>955</v>
      </c>
      <c r="D763" s="26" t="s">
        <v>17</v>
      </c>
      <c r="E763" s="27">
        <v>70000</v>
      </c>
      <c r="F763" s="29"/>
      <c r="G763" s="28"/>
      <c r="H763" s="29">
        <v>1</v>
      </c>
      <c r="I763" s="28">
        <f>H763*E763</f>
        <v>70000</v>
      </c>
      <c r="J763" s="29"/>
      <c r="K763" s="29"/>
      <c r="L763" s="29"/>
      <c r="M763" s="28"/>
      <c r="N763" s="29"/>
      <c r="O763" s="28"/>
      <c r="P763" s="30">
        <f t="shared" si="76"/>
        <v>70000</v>
      </c>
    </row>
    <row r="764" spans="1:16" s="24" customFormat="1" x14ac:dyDescent="0.25">
      <c r="A764" s="21">
        <v>11</v>
      </c>
      <c r="B764" s="21"/>
      <c r="C764" s="25" t="s">
        <v>956</v>
      </c>
      <c r="D764" s="26" t="s">
        <v>17</v>
      </c>
      <c r="E764" s="27">
        <v>18360</v>
      </c>
      <c r="F764" s="29"/>
      <c r="G764" s="28"/>
      <c r="H764" s="29"/>
      <c r="I764" s="28"/>
      <c r="J764" s="29"/>
      <c r="K764" s="29"/>
      <c r="L764" s="29"/>
      <c r="M764" s="28"/>
      <c r="N764" s="29">
        <v>1</v>
      </c>
      <c r="O764" s="28">
        <f>E764*N764</f>
        <v>18360</v>
      </c>
      <c r="P764" s="30">
        <f t="shared" si="76"/>
        <v>18360</v>
      </c>
    </row>
    <row r="765" spans="1:16" s="24" customFormat="1" x14ac:dyDescent="0.25">
      <c r="A765" s="21">
        <v>12</v>
      </c>
      <c r="B765" s="21"/>
      <c r="C765" s="25" t="s">
        <v>957</v>
      </c>
      <c r="D765" s="26" t="s">
        <v>17</v>
      </c>
      <c r="E765" s="27">
        <v>6000</v>
      </c>
      <c r="F765" s="29"/>
      <c r="G765" s="28"/>
      <c r="H765" s="29">
        <v>3</v>
      </c>
      <c r="I765" s="28">
        <f>H765*E765</f>
        <v>18000</v>
      </c>
      <c r="J765" s="29"/>
      <c r="K765" s="29"/>
      <c r="L765" s="29"/>
      <c r="M765" s="28"/>
      <c r="N765" s="29"/>
      <c r="O765" s="28">
        <f>E765*N765</f>
        <v>0</v>
      </c>
      <c r="P765" s="30">
        <f t="shared" si="76"/>
        <v>18000</v>
      </c>
    </row>
    <row r="766" spans="1:16" s="24" customFormat="1" x14ac:dyDescent="0.25">
      <c r="A766" s="21">
        <v>13</v>
      </c>
      <c r="B766" s="21" t="s">
        <v>958</v>
      </c>
      <c r="C766" s="25" t="s">
        <v>959</v>
      </c>
      <c r="D766" s="26" t="s">
        <v>17</v>
      </c>
      <c r="E766" s="27">
        <v>1000</v>
      </c>
      <c r="F766" s="29"/>
      <c r="G766" s="28"/>
      <c r="H766" s="29"/>
      <c r="I766" s="28"/>
      <c r="J766" s="29"/>
      <c r="K766" s="29"/>
      <c r="L766" s="29"/>
      <c r="M766" s="28"/>
      <c r="N766" s="29">
        <v>1</v>
      </c>
      <c r="O766" s="28">
        <f>E766*N766</f>
        <v>1000</v>
      </c>
      <c r="P766" s="30">
        <f t="shared" si="76"/>
        <v>1000</v>
      </c>
    </row>
    <row r="767" spans="1:16" s="24" customFormat="1" ht="30" x14ac:dyDescent="0.25">
      <c r="A767" s="21">
        <v>14</v>
      </c>
      <c r="B767" s="21" t="s">
        <v>960</v>
      </c>
      <c r="C767" s="25" t="s">
        <v>961</v>
      </c>
      <c r="D767" s="26" t="s">
        <v>17</v>
      </c>
      <c r="E767" s="31">
        <v>5000</v>
      </c>
      <c r="F767" s="29"/>
      <c r="G767" s="28"/>
      <c r="H767" s="29"/>
      <c r="I767" s="28"/>
      <c r="J767" s="29"/>
      <c r="K767" s="29"/>
      <c r="L767" s="29"/>
      <c r="M767" s="28"/>
      <c r="N767" s="29">
        <v>3</v>
      </c>
      <c r="O767" s="28">
        <f>N767*E767</f>
        <v>15000</v>
      </c>
      <c r="P767" s="30">
        <f t="shared" si="76"/>
        <v>15000</v>
      </c>
    </row>
    <row r="768" spans="1:16" s="24" customFormat="1" x14ac:dyDescent="0.25">
      <c r="A768" s="21">
        <v>15</v>
      </c>
      <c r="B768" s="21" t="s">
        <v>962</v>
      </c>
      <c r="C768" s="25" t="s">
        <v>963</v>
      </c>
      <c r="D768" s="26" t="s">
        <v>17</v>
      </c>
      <c r="E768" s="27">
        <v>50</v>
      </c>
      <c r="F768" s="29"/>
      <c r="G768" s="28"/>
      <c r="H768" s="29"/>
      <c r="I768" s="28"/>
      <c r="J768" s="29"/>
      <c r="K768" s="29"/>
      <c r="L768" s="29"/>
      <c r="M768" s="28"/>
      <c r="N768" s="29">
        <v>3</v>
      </c>
      <c r="O768" s="28">
        <f>N768*E768</f>
        <v>150</v>
      </c>
      <c r="P768" s="30">
        <f t="shared" si="76"/>
        <v>150</v>
      </c>
    </row>
    <row r="769" spans="1:17" s="24" customFormat="1" x14ac:dyDescent="0.25">
      <c r="A769" s="21">
        <v>16</v>
      </c>
      <c r="B769" s="21" t="s">
        <v>565</v>
      </c>
      <c r="C769" s="25" t="s">
        <v>964</v>
      </c>
      <c r="D769" s="26" t="s">
        <v>17</v>
      </c>
      <c r="E769" s="27">
        <v>200</v>
      </c>
      <c r="F769" s="29">
        <v>47</v>
      </c>
      <c r="G769" s="28">
        <f>F769*E769</f>
        <v>9400</v>
      </c>
      <c r="H769" s="29"/>
      <c r="I769" s="28"/>
      <c r="J769" s="29"/>
      <c r="K769" s="29"/>
      <c r="L769" s="29"/>
      <c r="M769" s="28"/>
      <c r="N769" s="29">
        <v>72</v>
      </c>
      <c r="O769" s="28">
        <f>N769*E769</f>
        <v>14400</v>
      </c>
      <c r="P769" s="30">
        <f t="shared" si="76"/>
        <v>23800</v>
      </c>
    </row>
    <row r="770" spans="1:17" s="24" customFormat="1" ht="30" x14ac:dyDescent="0.25">
      <c r="A770" s="21">
        <v>17</v>
      </c>
      <c r="B770" s="21" t="s">
        <v>965</v>
      </c>
      <c r="C770" s="25" t="s">
        <v>966</v>
      </c>
      <c r="D770" s="26" t="s">
        <v>17</v>
      </c>
      <c r="E770" s="27">
        <v>500</v>
      </c>
      <c r="F770" s="29"/>
      <c r="G770" s="28"/>
      <c r="H770" s="29"/>
      <c r="I770" s="28"/>
      <c r="J770" s="29"/>
      <c r="K770" s="29"/>
      <c r="L770" s="29"/>
      <c r="M770" s="28"/>
      <c r="N770" s="29">
        <v>3</v>
      </c>
      <c r="O770" s="28">
        <f>N770*E770</f>
        <v>1500</v>
      </c>
      <c r="P770" s="30">
        <f t="shared" si="76"/>
        <v>1500</v>
      </c>
    </row>
    <row r="771" spans="1:17" s="24" customFormat="1" x14ac:dyDescent="0.25">
      <c r="A771" s="21">
        <v>18</v>
      </c>
      <c r="B771" s="21" t="s">
        <v>613</v>
      </c>
      <c r="C771" s="25" t="s">
        <v>967</v>
      </c>
      <c r="D771" s="26" t="s">
        <v>17</v>
      </c>
      <c r="E771" s="27">
        <v>551.79</v>
      </c>
      <c r="F771" s="29">
        <v>402</v>
      </c>
      <c r="G771" s="28">
        <f>F771*E771</f>
        <v>221819.58</v>
      </c>
      <c r="H771" s="29"/>
      <c r="I771" s="28"/>
      <c r="J771" s="29"/>
      <c r="K771" s="29"/>
      <c r="L771" s="29"/>
      <c r="M771" s="28"/>
      <c r="N771" s="29"/>
      <c r="O771" s="28"/>
      <c r="P771" s="30">
        <f t="shared" si="76"/>
        <v>221819.58</v>
      </c>
    </row>
    <row r="772" spans="1:17" s="24" customFormat="1" x14ac:dyDescent="0.25">
      <c r="A772" s="21">
        <v>19</v>
      </c>
      <c r="B772" s="21" t="s">
        <v>968</v>
      </c>
      <c r="C772" s="25" t="s">
        <v>969</v>
      </c>
      <c r="D772" s="26" t="s">
        <v>181</v>
      </c>
      <c r="E772" s="27">
        <v>1349.84</v>
      </c>
      <c r="F772" s="29">
        <v>59</v>
      </c>
      <c r="G772" s="28">
        <f>F772*E772</f>
        <v>79640.56</v>
      </c>
      <c r="H772" s="29"/>
      <c r="I772" s="28"/>
      <c r="J772" s="29"/>
      <c r="K772" s="29"/>
      <c r="L772" s="29"/>
      <c r="M772" s="28"/>
      <c r="N772" s="29"/>
      <c r="O772" s="28"/>
      <c r="P772" s="30">
        <f t="shared" si="76"/>
        <v>79640.56</v>
      </c>
    </row>
    <row r="773" spans="1:17" s="24" customFormat="1" ht="30" x14ac:dyDescent="0.25">
      <c r="A773" s="21">
        <v>20</v>
      </c>
      <c r="B773" s="21" t="s">
        <v>816</v>
      </c>
      <c r="C773" s="25" t="s">
        <v>970</v>
      </c>
      <c r="D773" s="26" t="s">
        <v>17</v>
      </c>
      <c r="E773" s="27">
        <v>804.61</v>
      </c>
      <c r="F773" s="29">
        <v>4</v>
      </c>
      <c r="G773" s="28">
        <f>F773*E773</f>
        <v>3218.44</v>
      </c>
      <c r="H773" s="29"/>
      <c r="I773" s="28"/>
      <c r="J773" s="29"/>
      <c r="K773" s="29"/>
      <c r="L773" s="29"/>
      <c r="M773" s="28"/>
      <c r="N773" s="29"/>
      <c r="O773" s="28"/>
      <c r="P773" s="30">
        <f t="shared" si="76"/>
        <v>3218.44</v>
      </c>
      <c r="Q773" s="32"/>
    </row>
    <row r="774" spans="1:17" s="24" customFormat="1" x14ac:dyDescent="0.25">
      <c r="A774" s="21">
        <v>21</v>
      </c>
      <c r="B774" s="21" t="s">
        <v>823</v>
      </c>
      <c r="C774" s="25" t="s">
        <v>971</v>
      </c>
      <c r="D774" s="26" t="s">
        <v>17</v>
      </c>
      <c r="E774" s="27">
        <v>487</v>
      </c>
      <c r="F774" s="29">
        <v>53</v>
      </c>
      <c r="G774" s="28">
        <f>F774*E774</f>
        <v>25811</v>
      </c>
      <c r="H774" s="29"/>
      <c r="I774" s="28"/>
      <c r="J774" s="29"/>
      <c r="K774" s="29"/>
      <c r="L774" s="29"/>
      <c r="M774" s="28"/>
      <c r="N774" s="29"/>
      <c r="O774" s="28"/>
      <c r="P774" s="30">
        <f t="shared" si="76"/>
        <v>25811</v>
      </c>
      <c r="Q774" s="32"/>
    </row>
    <row r="775" spans="1:17" s="24" customFormat="1" x14ac:dyDescent="0.25">
      <c r="A775" s="21">
        <v>22</v>
      </c>
      <c r="B775" s="21" t="s">
        <v>638</v>
      </c>
      <c r="C775" s="25" t="s">
        <v>972</v>
      </c>
      <c r="D775" s="26" t="s">
        <v>17</v>
      </c>
      <c r="E775" s="27">
        <v>500</v>
      </c>
      <c r="F775" s="29"/>
      <c r="G775" s="28"/>
      <c r="H775" s="29"/>
      <c r="I775" s="28"/>
      <c r="J775" s="29"/>
      <c r="K775" s="29"/>
      <c r="L775" s="29"/>
      <c r="M775" s="28"/>
      <c r="N775" s="29">
        <v>1</v>
      </c>
      <c r="O775" s="28">
        <f>N775*E775</f>
        <v>500</v>
      </c>
      <c r="P775" s="30">
        <f t="shared" si="76"/>
        <v>500</v>
      </c>
    </row>
    <row r="776" spans="1:17" s="24" customFormat="1" ht="30" x14ac:dyDescent="0.25">
      <c r="A776" s="21">
        <v>23</v>
      </c>
      <c r="B776" s="21" t="s">
        <v>632</v>
      </c>
      <c r="C776" s="25" t="s">
        <v>973</v>
      </c>
      <c r="D776" s="26" t="s">
        <v>974</v>
      </c>
      <c r="E776" s="27">
        <v>2000</v>
      </c>
      <c r="F776" s="33"/>
      <c r="G776" s="28"/>
      <c r="H776" s="28"/>
      <c r="I776" s="28"/>
      <c r="J776" s="28"/>
      <c r="K776" s="29"/>
      <c r="L776" s="28"/>
      <c r="M776" s="28"/>
      <c r="N776" s="33">
        <v>2</v>
      </c>
      <c r="O776" s="28">
        <f>N776*E776</f>
        <v>4000</v>
      </c>
      <c r="P776" s="30">
        <f t="shared" si="76"/>
        <v>4000</v>
      </c>
    </row>
    <row r="777" spans="1:17" s="24" customFormat="1" ht="30" x14ac:dyDescent="0.25">
      <c r="A777" s="21">
        <v>24</v>
      </c>
      <c r="B777" s="29" t="s">
        <v>975</v>
      </c>
      <c r="C777" s="25" t="s">
        <v>976</v>
      </c>
      <c r="D777" s="26" t="s">
        <v>974</v>
      </c>
      <c r="E777" s="27">
        <v>50</v>
      </c>
      <c r="F777" s="29"/>
      <c r="G777" s="28"/>
      <c r="H777" s="29"/>
      <c r="I777" s="28"/>
      <c r="J777" s="29"/>
      <c r="K777" s="29"/>
      <c r="L777" s="29"/>
      <c r="M777" s="29"/>
      <c r="N777" s="29">
        <v>2</v>
      </c>
      <c r="O777" s="28">
        <f>N777*E777</f>
        <v>100</v>
      </c>
      <c r="P777" s="30">
        <f t="shared" si="76"/>
        <v>100</v>
      </c>
    </row>
    <row r="778" spans="1:17" s="24" customFormat="1" x14ac:dyDescent="0.25">
      <c r="A778" s="21">
        <v>25</v>
      </c>
      <c r="B778" s="29" t="s">
        <v>632</v>
      </c>
      <c r="C778" s="25" t="s">
        <v>977</v>
      </c>
      <c r="D778" s="26" t="s">
        <v>17</v>
      </c>
      <c r="E778" s="27">
        <v>1500</v>
      </c>
      <c r="F778" s="29"/>
      <c r="G778" s="28"/>
      <c r="H778" s="29"/>
      <c r="I778" s="28"/>
      <c r="J778" s="29"/>
      <c r="K778" s="29"/>
      <c r="L778" s="29"/>
      <c r="M778" s="29"/>
      <c r="N778" s="29">
        <v>2</v>
      </c>
      <c r="O778" s="28">
        <f>N778*E778</f>
        <v>3000</v>
      </c>
      <c r="P778" s="30">
        <f t="shared" si="76"/>
        <v>3000</v>
      </c>
    </row>
    <row r="779" spans="1:17" s="24" customFormat="1" ht="30" x14ac:dyDescent="0.25">
      <c r="A779" s="21">
        <v>26</v>
      </c>
      <c r="B779" s="29" t="s">
        <v>978</v>
      </c>
      <c r="C779" s="25" t="s">
        <v>979</v>
      </c>
      <c r="D779" s="26" t="s">
        <v>974</v>
      </c>
      <c r="E779" s="27">
        <v>165200</v>
      </c>
      <c r="F779" s="29">
        <v>1</v>
      </c>
      <c r="G779" s="28">
        <f t="shared" ref="G779:G794" si="77">E779*F779</f>
        <v>165200</v>
      </c>
      <c r="H779" s="29"/>
      <c r="I779" s="28"/>
      <c r="J779" s="29"/>
      <c r="K779" s="29"/>
      <c r="L779" s="29"/>
      <c r="M779" s="29"/>
      <c r="N779" s="29"/>
      <c r="O779" s="28"/>
      <c r="P779" s="30">
        <f t="shared" si="76"/>
        <v>165200</v>
      </c>
    </row>
    <row r="780" spans="1:17" s="24" customFormat="1" ht="30" x14ac:dyDescent="0.25">
      <c r="A780" s="21">
        <v>27</v>
      </c>
      <c r="B780" s="29" t="s">
        <v>980</v>
      </c>
      <c r="C780" s="25" t="s">
        <v>981</v>
      </c>
      <c r="D780" s="26" t="s">
        <v>974</v>
      </c>
      <c r="E780" s="27">
        <v>55460</v>
      </c>
      <c r="F780" s="29">
        <v>4</v>
      </c>
      <c r="G780" s="28">
        <f t="shared" si="77"/>
        <v>221840</v>
      </c>
      <c r="H780" s="29"/>
      <c r="I780" s="28"/>
      <c r="J780" s="29"/>
      <c r="K780" s="29"/>
      <c r="L780" s="29"/>
      <c r="M780" s="29"/>
      <c r="N780" s="29"/>
      <c r="O780" s="28"/>
      <c r="P780" s="30">
        <f t="shared" si="76"/>
        <v>221840</v>
      </c>
    </row>
    <row r="781" spans="1:17" s="24" customFormat="1" x14ac:dyDescent="0.25">
      <c r="A781" s="21">
        <v>28</v>
      </c>
      <c r="B781" s="29" t="s">
        <v>669</v>
      </c>
      <c r="C781" s="25" t="s">
        <v>982</v>
      </c>
      <c r="D781" s="26" t="s">
        <v>983</v>
      </c>
      <c r="E781" s="27">
        <v>25</v>
      </c>
      <c r="F781" s="29">
        <v>7064</v>
      </c>
      <c r="G781" s="28">
        <f t="shared" si="77"/>
        <v>176600</v>
      </c>
      <c r="H781" s="29"/>
      <c r="I781" s="28"/>
      <c r="J781" s="29"/>
      <c r="K781" s="29"/>
      <c r="L781" s="29"/>
      <c r="M781" s="29"/>
      <c r="N781" s="29"/>
      <c r="O781" s="28"/>
      <c r="P781" s="30">
        <f t="shared" si="76"/>
        <v>176600</v>
      </c>
    </row>
    <row r="782" spans="1:17" s="24" customFormat="1" x14ac:dyDescent="0.25">
      <c r="A782" s="21">
        <v>29</v>
      </c>
      <c r="B782" s="29" t="s">
        <v>984</v>
      </c>
      <c r="C782" s="25" t="s">
        <v>985</v>
      </c>
      <c r="D782" s="26" t="s">
        <v>487</v>
      </c>
      <c r="E782" s="27">
        <v>531000</v>
      </c>
      <c r="F782" s="28">
        <v>0.35399999999999998</v>
      </c>
      <c r="G782" s="28">
        <f t="shared" si="77"/>
        <v>187974</v>
      </c>
      <c r="H782" s="29"/>
      <c r="I782" s="28"/>
      <c r="J782" s="29"/>
      <c r="K782" s="29"/>
      <c r="L782" s="29"/>
      <c r="M782" s="29"/>
      <c r="N782" s="29"/>
      <c r="O782" s="28"/>
      <c r="P782" s="30">
        <f t="shared" si="76"/>
        <v>187974</v>
      </c>
    </row>
    <row r="783" spans="1:17" s="24" customFormat="1" x14ac:dyDescent="0.25">
      <c r="A783" s="21">
        <v>30</v>
      </c>
      <c r="B783" s="29"/>
      <c r="C783" s="29" t="s">
        <v>986</v>
      </c>
      <c r="D783" s="21" t="s">
        <v>974</v>
      </c>
      <c r="E783" s="30">
        <v>1357</v>
      </c>
      <c r="F783" s="29">
        <v>2</v>
      </c>
      <c r="G783" s="28">
        <f t="shared" si="77"/>
        <v>2714</v>
      </c>
      <c r="H783" s="29"/>
      <c r="I783" s="28"/>
      <c r="J783" s="29"/>
      <c r="K783" s="29"/>
      <c r="L783" s="29"/>
      <c r="M783" s="29"/>
      <c r="N783" s="29"/>
      <c r="O783" s="28"/>
      <c r="P783" s="30">
        <f t="shared" si="76"/>
        <v>2714</v>
      </c>
    </row>
    <row r="784" spans="1:17" s="24" customFormat="1" ht="18" customHeight="1" x14ac:dyDescent="0.25">
      <c r="A784" s="21">
        <v>31</v>
      </c>
      <c r="B784" s="29" t="s">
        <v>987</v>
      </c>
      <c r="C784" s="29" t="s">
        <v>988</v>
      </c>
      <c r="D784" s="21" t="s">
        <v>17</v>
      </c>
      <c r="E784" s="30">
        <v>41300</v>
      </c>
      <c r="F784" s="29">
        <v>2</v>
      </c>
      <c r="G784" s="28">
        <f t="shared" si="77"/>
        <v>82600</v>
      </c>
      <c r="H784" s="29"/>
      <c r="I784" s="28"/>
      <c r="J784" s="29"/>
      <c r="K784" s="29"/>
      <c r="L784" s="29"/>
      <c r="M784" s="29"/>
      <c r="N784" s="29"/>
      <c r="O784" s="28"/>
      <c r="P784" s="30">
        <f t="shared" si="76"/>
        <v>82600</v>
      </c>
    </row>
    <row r="785" spans="1:16" s="24" customFormat="1" ht="15.6" customHeight="1" x14ac:dyDescent="0.25">
      <c r="A785" s="21">
        <v>32</v>
      </c>
      <c r="B785" s="29" t="s">
        <v>696</v>
      </c>
      <c r="C785" s="29" t="s">
        <v>989</v>
      </c>
      <c r="D785" s="21" t="s">
        <v>14</v>
      </c>
      <c r="E785" s="30">
        <v>30</v>
      </c>
      <c r="F785" s="29">
        <v>1290</v>
      </c>
      <c r="G785" s="28">
        <f t="shared" si="77"/>
        <v>38700</v>
      </c>
      <c r="H785" s="29"/>
      <c r="I785" s="28"/>
      <c r="J785" s="29"/>
      <c r="K785" s="29"/>
      <c r="L785" s="29"/>
      <c r="M785" s="29"/>
      <c r="N785" s="29"/>
      <c r="O785" s="28"/>
      <c r="P785" s="30">
        <f t="shared" si="76"/>
        <v>38700</v>
      </c>
    </row>
    <row r="786" spans="1:16" s="24" customFormat="1" ht="30" x14ac:dyDescent="0.25">
      <c r="A786" s="21">
        <v>33</v>
      </c>
      <c r="B786" s="29" t="s">
        <v>746</v>
      </c>
      <c r="C786" s="29" t="s">
        <v>990</v>
      </c>
      <c r="D786" s="21" t="s">
        <v>490</v>
      </c>
      <c r="E786" s="30">
        <v>25000</v>
      </c>
      <c r="F786" s="28">
        <v>3.85</v>
      </c>
      <c r="G786" s="28">
        <f t="shared" si="77"/>
        <v>96250</v>
      </c>
      <c r="H786" s="29"/>
      <c r="I786" s="28"/>
      <c r="J786" s="29"/>
      <c r="K786" s="29"/>
      <c r="L786" s="29"/>
      <c r="M786" s="29"/>
      <c r="N786" s="29"/>
      <c r="O786" s="28"/>
      <c r="P786" s="30">
        <f t="shared" si="76"/>
        <v>96250</v>
      </c>
    </row>
    <row r="787" spans="1:16" s="24" customFormat="1" ht="45" x14ac:dyDescent="0.25">
      <c r="A787" s="21">
        <v>34</v>
      </c>
      <c r="B787" s="29" t="s">
        <v>991</v>
      </c>
      <c r="C787" s="29" t="s">
        <v>992</v>
      </c>
      <c r="D787" s="21" t="s">
        <v>17</v>
      </c>
      <c r="E787" s="30">
        <v>178180</v>
      </c>
      <c r="F787" s="29">
        <v>1</v>
      </c>
      <c r="G787" s="28">
        <f t="shared" si="77"/>
        <v>178180</v>
      </c>
      <c r="H787" s="29"/>
      <c r="I787" s="28"/>
      <c r="J787" s="29"/>
      <c r="K787" s="29"/>
      <c r="L787" s="29"/>
      <c r="M787" s="29"/>
      <c r="N787" s="29"/>
      <c r="O787" s="28"/>
      <c r="P787" s="30">
        <f t="shared" si="76"/>
        <v>178180</v>
      </c>
    </row>
    <row r="788" spans="1:16" s="24" customFormat="1" x14ac:dyDescent="0.25">
      <c r="A788" s="21">
        <v>35</v>
      </c>
      <c r="B788" s="29" t="s">
        <v>993</v>
      </c>
      <c r="C788" s="29" t="s">
        <v>994</v>
      </c>
      <c r="D788" s="21" t="s">
        <v>17</v>
      </c>
      <c r="E788" s="30">
        <v>14500</v>
      </c>
      <c r="F788" s="29">
        <v>1</v>
      </c>
      <c r="G788" s="28">
        <f t="shared" si="77"/>
        <v>14500</v>
      </c>
      <c r="H788" s="29"/>
      <c r="I788" s="28"/>
      <c r="J788" s="29"/>
      <c r="K788" s="29"/>
      <c r="L788" s="29"/>
      <c r="M788" s="29"/>
      <c r="N788" s="29"/>
      <c r="O788" s="28"/>
      <c r="P788" s="30">
        <f t="shared" si="76"/>
        <v>14500</v>
      </c>
    </row>
    <row r="789" spans="1:16" s="24" customFormat="1" ht="30" x14ac:dyDescent="0.25">
      <c r="A789" s="21">
        <v>36</v>
      </c>
      <c r="B789" s="29" t="s">
        <v>479</v>
      </c>
      <c r="C789" s="29" t="s">
        <v>995</v>
      </c>
      <c r="D789" s="21" t="s">
        <v>17</v>
      </c>
      <c r="E789" s="30">
        <v>677.6</v>
      </c>
      <c r="F789" s="29">
        <v>3</v>
      </c>
      <c r="G789" s="28">
        <f t="shared" si="77"/>
        <v>2032.8000000000002</v>
      </c>
      <c r="H789" s="29"/>
      <c r="I789" s="28"/>
      <c r="J789" s="29"/>
      <c r="K789" s="29"/>
      <c r="L789" s="29"/>
      <c r="M789" s="29"/>
      <c r="N789" s="29"/>
      <c r="O789" s="28"/>
      <c r="P789" s="30">
        <f t="shared" si="76"/>
        <v>2032.8000000000002</v>
      </c>
    </row>
    <row r="790" spans="1:16" s="24" customFormat="1" ht="45" x14ac:dyDescent="0.25">
      <c r="A790" s="21">
        <v>37</v>
      </c>
      <c r="B790" s="29" t="s">
        <v>816</v>
      </c>
      <c r="C790" s="29" t="s">
        <v>996</v>
      </c>
      <c r="D790" s="21" t="s">
        <v>17</v>
      </c>
      <c r="E790" s="30">
        <v>794.5</v>
      </c>
      <c r="F790" s="29">
        <v>3</v>
      </c>
      <c r="G790" s="28">
        <f t="shared" si="77"/>
        <v>2383.5</v>
      </c>
      <c r="H790" s="29"/>
      <c r="I790" s="28"/>
      <c r="J790" s="29"/>
      <c r="K790" s="29"/>
      <c r="L790" s="29"/>
      <c r="M790" s="29"/>
      <c r="N790" s="29"/>
      <c r="O790" s="28"/>
      <c r="P790" s="30">
        <f t="shared" si="76"/>
        <v>2383.5</v>
      </c>
    </row>
    <row r="791" spans="1:16" s="24" customFormat="1" ht="30" x14ac:dyDescent="0.25">
      <c r="A791" s="21">
        <v>38</v>
      </c>
      <c r="B791" s="29" t="s">
        <v>823</v>
      </c>
      <c r="C791" s="29" t="s">
        <v>997</v>
      </c>
      <c r="D791" s="21" t="s">
        <v>17</v>
      </c>
      <c r="E791" s="30">
        <v>149</v>
      </c>
      <c r="F791" s="29">
        <v>2</v>
      </c>
      <c r="G791" s="28">
        <f t="shared" si="77"/>
        <v>298</v>
      </c>
      <c r="H791" s="29"/>
      <c r="I791" s="28"/>
      <c r="J791" s="29"/>
      <c r="K791" s="29"/>
      <c r="L791" s="29"/>
      <c r="M791" s="29"/>
      <c r="N791" s="29"/>
      <c r="O791" s="28"/>
      <c r="P791" s="30">
        <f t="shared" si="76"/>
        <v>298</v>
      </c>
    </row>
    <row r="792" spans="1:16" s="24" customFormat="1" x14ac:dyDescent="0.25">
      <c r="A792" s="21">
        <v>39</v>
      </c>
      <c r="B792" s="29" t="s">
        <v>998</v>
      </c>
      <c r="C792" s="29" t="s">
        <v>999</v>
      </c>
      <c r="D792" s="21" t="s">
        <v>14</v>
      </c>
      <c r="E792" s="30">
        <v>118</v>
      </c>
      <c r="F792" s="29">
        <v>100</v>
      </c>
      <c r="G792" s="28">
        <f t="shared" si="77"/>
        <v>11800</v>
      </c>
      <c r="H792" s="29"/>
      <c r="I792" s="28"/>
      <c r="J792" s="29"/>
      <c r="K792" s="29"/>
      <c r="L792" s="29"/>
      <c r="M792" s="29"/>
      <c r="N792" s="29"/>
      <c r="O792" s="28"/>
      <c r="P792" s="30">
        <f t="shared" si="76"/>
        <v>11800</v>
      </c>
    </row>
    <row r="793" spans="1:16" s="24" customFormat="1" x14ac:dyDescent="0.25">
      <c r="A793" s="21">
        <v>40</v>
      </c>
      <c r="B793" s="29" t="s">
        <v>1000</v>
      </c>
      <c r="C793" s="29" t="s">
        <v>1001</v>
      </c>
      <c r="D793" s="21" t="s">
        <v>14</v>
      </c>
      <c r="E793" s="30">
        <v>206.5</v>
      </c>
      <c r="F793" s="29">
        <v>200</v>
      </c>
      <c r="G793" s="28">
        <f t="shared" si="77"/>
        <v>41300</v>
      </c>
      <c r="H793" s="29"/>
      <c r="I793" s="28"/>
      <c r="J793" s="29"/>
      <c r="K793" s="29"/>
      <c r="L793" s="29"/>
      <c r="M793" s="29"/>
      <c r="N793" s="29"/>
      <c r="O793" s="28"/>
      <c r="P793" s="30">
        <f t="shared" si="76"/>
        <v>41300</v>
      </c>
    </row>
    <row r="794" spans="1:16" s="24" customFormat="1" ht="30" x14ac:dyDescent="0.25">
      <c r="A794" s="21">
        <v>41</v>
      </c>
      <c r="B794" s="29" t="s">
        <v>960</v>
      </c>
      <c r="C794" s="29" t="s">
        <v>1002</v>
      </c>
      <c r="D794" s="21" t="s">
        <v>17</v>
      </c>
      <c r="E794" s="30">
        <v>60000</v>
      </c>
      <c r="F794" s="29">
        <v>1</v>
      </c>
      <c r="G794" s="28">
        <f t="shared" si="77"/>
        <v>60000</v>
      </c>
      <c r="H794" s="29"/>
      <c r="I794" s="28"/>
      <c r="J794" s="29"/>
      <c r="K794" s="29"/>
      <c r="L794" s="29"/>
      <c r="M794" s="29"/>
      <c r="N794" s="29"/>
      <c r="O794" s="28"/>
      <c r="P794" s="30">
        <f t="shared" si="76"/>
        <v>60000</v>
      </c>
    </row>
    <row r="795" spans="1:16" s="24" customFormat="1" x14ac:dyDescent="0.25">
      <c r="A795" s="21">
        <v>42</v>
      </c>
      <c r="B795" s="29" t="s">
        <v>746</v>
      </c>
      <c r="C795" s="29" t="s">
        <v>1003</v>
      </c>
      <c r="D795" s="21" t="s">
        <v>490</v>
      </c>
      <c r="E795" s="30">
        <v>15000</v>
      </c>
      <c r="F795" s="29"/>
      <c r="G795" s="28"/>
      <c r="H795" s="29"/>
      <c r="I795" s="28"/>
      <c r="J795" s="29"/>
      <c r="K795" s="29"/>
      <c r="L795" s="29"/>
      <c r="M795" s="29"/>
      <c r="N795" s="29">
        <v>0.8</v>
      </c>
      <c r="O795" s="28">
        <f>N795*E795</f>
        <v>12000</v>
      </c>
      <c r="P795" s="30">
        <f t="shared" si="76"/>
        <v>12000</v>
      </c>
    </row>
    <row r="796" spans="1:16" s="24" customFormat="1" ht="14.1" customHeight="1" x14ac:dyDescent="0.25">
      <c r="A796" s="21">
        <v>43</v>
      </c>
      <c r="B796" s="29" t="s">
        <v>1004</v>
      </c>
      <c r="C796" s="29" t="s">
        <v>1005</v>
      </c>
      <c r="D796" s="21" t="s">
        <v>974</v>
      </c>
      <c r="E796" s="30">
        <v>292.64</v>
      </c>
      <c r="F796" s="29">
        <v>100</v>
      </c>
      <c r="G796" s="28">
        <f>E796*F796</f>
        <v>29264</v>
      </c>
      <c r="H796" s="29"/>
      <c r="I796" s="28"/>
      <c r="J796" s="29"/>
      <c r="K796" s="29"/>
      <c r="L796" s="29"/>
      <c r="M796" s="29"/>
      <c r="N796" s="29"/>
      <c r="O796" s="28"/>
      <c r="P796" s="30">
        <f t="shared" si="76"/>
        <v>29264</v>
      </c>
    </row>
    <row r="797" spans="1:16" s="24" customFormat="1" x14ac:dyDescent="0.25">
      <c r="A797" s="21">
        <v>44</v>
      </c>
      <c r="B797" s="29" t="s">
        <v>1006</v>
      </c>
      <c r="C797" s="29" t="s">
        <v>533</v>
      </c>
      <c r="D797" s="21" t="s">
        <v>525</v>
      </c>
      <c r="E797" s="30">
        <v>6549</v>
      </c>
      <c r="F797" s="30">
        <v>7</v>
      </c>
      <c r="G797" s="28">
        <f>E797*F797</f>
        <v>45843</v>
      </c>
      <c r="H797" s="29"/>
      <c r="I797" s="28"/>
      <c r="J797" s="29"/>
      <c r="K797" s="29"/>
      <c r="L797" s="29"/>
      <c r="M797" s="29"/>
      <c r="N797" s="29"/>
      <c r="O797" s="28"/>
      <c r="P797" s="30">
        <f t="shared" si="76"/>
        <v>45843</v>
      </c>
    </row>
    <row r="798" spans="1:16" s="24" customFormat="1" x14ac:dyDescent="0.25">
      <c r="A798" s="21">
        <v>45</v>
      </c>
      <c r="B798" s="29" t="s">
        <v>328</v>
      </c>
      <c r="C798" s="29" t="s">
        <v>1007</v>
      </c>
      <c r="D798" s="21" t="s">
        <v>974</v>
      </c>
      <c r="E798" s="30">
        <v>500</v>
      </c>
      <c r="F798" s="30">
        <v>200</v>
      </c>
      <c r="G798" s="28">
        <f>E798*F798</f>
        <v>100000</v>
      </c>
      <c r="H798" s="29"/>
      <c r="I798" s="28"/>
      <c r="J798" s="29"/>
      <c r="K798" s="29"/>
      <c r="L798" s="29"/>
      <c r="M798" s="29"/>
      <c r="N798" s="29"/>
      <c r="O798" s="28"/>
      <c r="P798" s="30">
        <f t="shared" si="76"/>
        <v>100000</v>
      </c>
    </row>
    <row r="799" spans="1:16" s="24" customFormat="1" x14ac:dyDescent="0.25">
      <c r="A799" s="21">
        <v>46</v>
      </c>
      <c r="B799" s="29"/>
      <c r="C799" s="29" t="s">
        <v>1008</v>
      </c>
      <c r="D799" s="21" t="s">
        <v>974</v>
      </c>
      <c r="E799" s="30">
        <v>413000</v>
      </c>
      <c r="F799" s="30">
        <v>1</v>
      </c>
      <c r="G799" s="28">
        <f>E799*F799</f>
        <v>413000</v>
      </c>
      <c r="H799" s="29"/>
      <c r="I799" s="28"/>
      <c r="J799" s="29"/>
      <c r="K799" s="29"/>
      <c r="L799" s="29"/>
      <c r="M799" s="29"/>
      <c r="N799" s="29"/>
      <c r="O799" s="28"/>
      <c r="P799" s="30">
        <f t="shared" si="76"/>
        <v>413000</v>
      </c>
    </row>
    <row r="800" spans="1:16" s="24" customFormat="1" ht="30" x14ac:dyDescent="0.25">
      <c r="A800" s="21">
        <v>47</v>
      </c>
      <c r="B800" s="29"/>
      <c r="C800" s="29" t="s">
        <v>1009</v>
      </c>
      <c r="D800" s="21" t="s">
        <v>974</v>
      </c>
      <c r="E800" s="30">
        <v>659148</v>
      </c>
      <c r="F800" s="30">
        <v>3</v>
      </c>
      <c r="G800" s="28">
        <f>E800*F800</f>
        <v>1977444</v>
      </c>
      <c r="H800" s="29"/>
      <c r="I800" s="28"/>
      <c r="J800" s="29"/>
      <c r="K800" s="29"/>
      <c r="L800" s="29"/>
      <c r="M800" s="29"/>
      <c r="N800" s="29"/>
      <c r="O800" s="28"/>
      <c r="P800" s="30">
        <f t="shared" si="76"/>
        <v>1977444</v>
      </c>
    </row>
    <row r="801" spans="1:16" s="24" customFormat="1" x14ac:dyDescent="0.25">
      <c r="A801" s="527" t="s">
        <v>1010</v>
      </c>
      <c r="B801" s="527"/>
      <c r="C801" s="527"/>
      <c r="D801" s="527"/>
      <c r="E801" s="527"/>
      <c r="F801" s="527"/>
      <c r="G801" s="34">
        <f>SUM(G754:G800)</f>
        <v>4626659.7686000001</v>
      </c>
      <c r="H801" s="35"/>
      <c r="I801" s="34">
        <f>SUM(I754:I795)</f>
        <v>88000</v>
      </c>
      <c r="J801" s="34"/>
      <c r="K801" s="34">
        <f>SUM(K754:K795)</f>
        <v>0</v>
      </c>
      <c r="L801" s="34"/>
      <c r="M801" s="34">
        <f>SUM(M754:M795)</f>
        <v>0</v>
      </c>
      <c r="N801" s="34"/>
      <c r="O801" s="34">
        <f>SUM(O754:O795)</f>
        <v>128812.092</v>
      </c>
      <c r="P801" s="36">
        <f>G801+I801+K801+M801+O801</f>
        <v>4843471.8606000002</v>
      </c>
    </row>
    <row r="802" spans="1:16" s="24" customFormat="1" x14ac:dyDescent="0.25">
      <c r="E802" s="32"/>
      <c r="G802" s="32"/>
      <c r="P802" s="32"/>
    </row>
    <row r="803" spans="1:16" s="107" customFormat="1" x14ac:dyDescent="0.25">
      <c r="A803" s="433" t="s">
        <v>2123</v>
      </c>
      <c r="B803" s="433"/>
      <c r="C803" s="433"/>
      <c r="D803" s="433"/>
      <c r="E803" s="456" t="s">
        <v>1012</v>
      </c>
      <c r="F803" s="456"/>
      <c r="G803" s="456"/>
      <c r="H803" s="456"/>
      <c r="I803" s="456"/>
      <c r="J803" s="456"/>
      <c r="K803" s="456"/>
      <c r="L803" s="456"/>
      <c r="M803" s="456"/>
      <c r="N803" s="456"/>
      <c r="O803" s="253"/>
      <c r="P803" s="253"/>
    </row>
    <row r="804" spans="1:16" s="107" customFormat="1" x14ac:dyDescent="0.25">
      <c r="A804" s="431" t="s">
        <v>1013</v>
      </c>
      <c r="B804" s="431"/>
      <c r="C804" s="431"/>
      <c r="D804" s="431"/>
      <c r="E804" s="431"/>
      <c r="F804" s="431"/>
      <c r="G804" s="431"/>
      <c r="H804" s="431"/>
      <c r="I804" s="431"/>
      <c r="J804" s="431"/>
      <c r="K804" s="431"/>
      <c r="L804" s="431"/>
      <c r="M804" s="431"/>
      <c r="N804" s="431"/>
      <c r="O804" s="431"/>
      <c r="P804" s="431"/>
    </row>
    <row r="805" spans="1:16" s="107" customFormat="1" x14ac:dyDescent="0.25">
      <c r="A805" s="37" t="s">
        <v>1014</v>
      </c>
      <c r="B805" s="37"/>
      <c r="C805" s="37"/>
      <c r="D805" s="37"/>
      <c r="E805" s="37"/>
      <c r="F805" s="37"/>
      <c r="G805" s="37"/>
      <c r="H805" s="37"/>
      <c r="I805" s="37"/>
      <c r="J805" s="37"/>
      <c r="K805" s="37"/>
      <c r="L805" s="37"/>
      <c r="M805" s="37"/>
      <c r="N805" s="37"/>
      <c r="O805" s="37"/>
      <c r="P805" s="37"/>
    </row>
    <row r="806" spans="1:16" s="107" customFormat="1" x14ac:dyDescent="0.25">
      <c r="A806" s="480" t="s">
        <v>1015</v>
      </c>
      <c r="B806" s="480"/>
      <c r="C806" s="480"/>
      <c r="D806" s="480"/>
      <c r="E806" s="480"/>
      <c r="F806" s="480"/>
      <c r="G806" s="480"/>
      <c r="H806" s="480"/>
      <c r="I806" s="480"/>
      <c r="J806" s="480"/>
      <c r="K806" s="480"/>
      <c r="L806" s="480"/>
      <c r="M806" s="480"/>
      <c r="N806" s="480"/>
      <c r="O806" s="480"/>
      <c r="P806" s="480"/>
    </row>
    <row r="807" spans="1:16" s="107" customFormat="1" ht="19.5" customHeight="1" x14ac:dyDescent="0.25">
      <c r="A807" s="449" t="s">
        <v>1016</v>
      </c>
      <c r="B807" s="481"/>
      <c r="C807" s="449" t="s">
        <v>2</v>
      </c>
      <c r="D807" s="478" t="s">
        <v>3</v>
      </c>
      <c r="E807" s="450" t="s">
        <v>1017</v>
      </c>
      <c r="F807" s="473" t="s">
        <v>5</v>
      </c>
      <c r="G807" s="451"/>
      <c r="H807" s="473" t="s">
        <v>1018</v>
      </c>
      <c r="I807" s="451"/>
      <c r="J807" s="473" t="s">
        <v>473</v>
      </c>
      <c r="K807" s="451"/>
      <c r="L807" s="473" t="s">
        <v>474</v>
      </c>
      <c r="M807" s="451"/>
      <c r="N807" s="483" t="s">
        <v>9</v>
      </c>
      <c r="O807" s="483"/>
      <c r="P807" s="450" t="s">
        <v>936</v>
      </c>
    </row>
    <row r="808" spans="1:16" s="107" customFormat="1" ht="60" x14ac:dyDescent="0.25">
      <c r="A808" s="449"/>
      <c r="B808" s="482"/>
      <c r="C808" s="449"/>
      <c r="D808" s="479"/>
      <c r="E808" s="449"/>
      <c r="F808" s="16" t="s">
        <v>937</v>
      </c>
      <c r="G808" s="38" t="s">
        <v>1019</v>
      </c>
      <c r="H808" s="90" t="s">
        <v>937</v>
      </c>
      <c r="I808" s="38" t="s">
        <v>1019</v>
      </c>
      <c r="J808" s="90" t="s">
        <v>937</v>
      </c>
      <c r="K808" s="38" t="s">
        <v>1019</v>
      </c>
      <c r="L808" s="90" t="s">
        <v>937</v>
      </c>
      <c r="M808" s="38" t="s">
        <v>1019</v>
      </c>
      <c r="N808" s="90" t="s">
        <v>937</v>
      </c>
      <c r="O808" s="38" t="s">
        <v>1019</v>
      </c>
      <c r="P808" s="450"/>
    </row>
    <row r="809" spans="1:16" s="107" customFormat="1" x14ac:dyDescent="0.25">
      <c r="A809" s="115">
        <v>1</v>
      </c>
      <c r="B809" s="116" t="s">
        <v>1020</v>
      </c>
      <c r="C809" s="254" t="s">
        <v>1021</v>
      </c>
      <c r="D809" s="4" t="s">
        <v>181</v>
      </c>
      <c r="E809" s="117">
        <v>2842.4</v>
      </c>
      <c r="F809" s="44">
        <v>3</v>
      </c>
      <c r="G809" s="46">
        <f t="shared" ref="G809:G872" si="78">E809*F809</f>
        <v>8527.2000000000007</v>
      </c>
      <c r="H809" s="19"/>
      <c r="I809" s="19"/>
      <c r="J809" s="19"/>
      <c r="K809" s="19"/>
      <c r="L809" s="19"/>
      <c r="M809" s="19"/>
      <c r="N809" s="19"/>
      <c r="O809" s="47"/>
      <c r="P809" s="118">
        <f t="shared" ref="P809:P872" si="79">O809+M809+K809+I809+G809</f>
        <v>8527.2000000000007</v>
      </c>
    </row>
    <row r="810" spans="1:16" s="107" customFormat="1" x14ac:dyDescent="0.25">
      <c r="A810" s="115">
        <v>2</v>
      </c>
      <c r="B810" s="116" t="s">
        <v>752</v>
      </c>
      <c r="C810" s="254" t="s">
        <v>1022</v>
      </c>
      <c r="D810" s="4" t="s">
        <v>17</v>
      </c>
      <c r="E810" s="117">
        <v>250</v>
      </c>
      <c r="F810" s="44">
        <v>10</v>
      </c>
      <c r="G810" s="46">
        <f t="shared" si="78"/>
        <v>2500</v>
      </c>
      <c r="H810" s="19"/>
      <c r="I810" s="19"/>
      <c r="J810" s="19"/>
      <c r="K810" s="19"/>
      <c r="L810" s="19"/>
      <c r="M810" s="19"/>
      <c r="N810" s="19"/>
      <c r="O810" s="47"/>
      <c r="P810" s="118">
        <f t="shared" si="79"/>
        <v>2500</v>
      </c>
    </row>
    <row r="811" spans="1:16" s="107" customFormat="1" x14ac:dyDescent="0.25">
      <c r="A811" s="115">
        <v>3</v>
      </c>
      <c r="B811" s="116" t="s">
        <v>816</v>
      </c>
      <c r="C811" s="254" t="s">
        <v>1023</v>
      </c>
      <c r="D811" s="4" t="s">
        <v>17</v>
      </c>
      <c r="E811" s="117">
        <v>499.8</v>
      </c>
      <c r="F811" s="119">
        <v>26</v>
      </c>
      <c r="G811" s="46">
        <f t="shared" si="78"/>
        <v>12994.800000000001</v>
      </c>
      <c r="H811" s="19"/>
      <c r="I811" s="19"/>
      <c r="J811" s="19"/>
      <c r="K811" s="19"/>
      <c r="L811" s="19"/>
      <c r="M811" s="19"/>
      <c r="N811" s="19"/>
      <c r="O811" s="47"/>
      <c r="P811" s="118">
        <f t="shared" si="79"/>
        <v>12994.800000000001</v>
      </c>
    </row>
    <row r="812" spans="1:16" s="107" customFormat="1" x14ac:dyDescent="0.25">
      <c r="A812" s="115">
        <v>4</v>
      </c>
      <c r="B812" s="116" t="s">
        <v>814</v>
      </c>
      <c r="C812" s="254" t="s">
        <v>1024</v>
      </c>
      <c r="D812" s="4" t="s">
        <v>17</v>
      </c>
      <c r="E812" s="117">
        <v>303.8</v>
      </c>
      <c r="F812" s="44">
        <v>139</v>
      </c>
      <c r="G812" s="46">
        <f t="shared" si="78"/>
        <v>42228.200000000004</v>
      </c>
      <c r="H812" s="19"/>
      <c r="I812" s="19"/>
      <c r="J812" s="19"/>
      <c r="K812" s="19"/>
      <c r="L812" s="19"/>
      <c r="M812" s="19"/>
      <c r="N812" s="19"/>
      <c r="O812" s="47"/>
      <c r="P812" s="118">
        <f t="shared" si="79"/>
        <v>42228.200000000004</v>
      </c>
    </row>
    <row r="813" spans="1:16" s="107" customFormat="1" ht="30" x14ac:dyDescent="0.25">
      <c r="A813" s="115">
        <v>5</v>
      </c>
      <c r="B813" s="116" t="s">
        <v>823</v>
      </c>
      <c r="C813" s="254" t="s">
        <v>1025</v>
      </c>
      <c r="D813" s="4" t="s">
        <v>17</v>
      </c>
      <c r="E813" s="117">
        <v>181.3</v>
      </c>
      <c r="F813" s="119">
        <v>174</v>
      </c>
      <c r="G813" s="46">
        <f t="shared" si="78"/>
        <v>31546.2</v>
      </c>
      <c r="H813" s="19"/>
      <c r="I813" s="19"/>
      <c r="J813" s="19"/>
      <c r="K813" s="19"/>
      <c r="L813" s="19"/>
      <c r="M813" s="19"/>
      <c r="N813" s="19"/>
      <c r="O813" s="47"/>
      <c r="P813" s="118">
        <f t="shared" si="79"/>
        <v>31546.2</v>
      </c>
    </row>
    <row r="814" spans="1:16" s="107" customFormat="1" x14ac:dyDescent="0.25">
      <c r="A814" s="115">
        <v>6</v>
      </c>
      <c r="B814" s="116" t="s">
        <v>1026</v>
      </c>
      <c r="C814" s="254" t="s">
        <v>1027</v>
      </c>
      <c r="D814" s="4" t="s">
        <v>17</v>
      </c>
      <c r="E814" s="117">
        <v>394.94</v>
      </c>
      <c r="F814" s="44">
        <v>132</v>
      </c>
      <c r="G814" s="46">
        <f>E814*F814</f>
        <v>52132.08</v>
      </c>
      <c r="H814" s="19"/>
      <c r="I814" s="19"/>
      <c r="J814" s="19"/>
      <c r="K814" s="19"/>
      <c r="L814" s="19"/>
      <c r="M814" s="19"/>
      <c r="N814" s="19"/>
      <c r="O814" s="47"/>
      <c r="P814" s="118">
        <f t="shared" si="79"/>
        <v>52132.08</v>
      </c>
    </row>
    <row r="815" spans="1:16" s="107" customFormat="1" x14ac:dyDescent="0.25">
      <c r="A815" s="115">
        <v>7</v>
      </c>
      <c r="B815" s="116" t="s">
        <v>781</v>
      </c>
      <c r="C815" s="254" t="s">
        <v>1028</v>
      </c>
      <c r="D815" s="4" t="s">
        <v>181</v>
      </c>
      <c r="E815" s="117">
        <v>536.79999999999995</v>
      </c>
      <c r="F815" s="44">
        <v>8</v>
      </c>
      <c r="G815" s="46">
        <f t="shared" si="78"/>
        <v>4294.3999999999996</v>
      </c>
      <c r="H815" s="19"/>
      <c r="I815" s="19"/>
      <c r="J815" s="19"/>
      <c r="K815" s="19"/>
      <c r="L815" s="19"/>
      <c r="M815" s="19"/>
      <c r="N815" s="19"/>
      <c r="O815" s="47"/>
      <c r="P815" s="118">
        <f t="shared" si="79"/>
        <v>4294.3999999999996</v>
      </c>
    </row>
    <row r="816" spans="1:16" s="107" customFormat="1" x14ac:dyDescent="0.25">
      <c r="A816" s="115">
        <v>8</v>
      </c>
      <c r="B816" s="116" t="s">
        <v>1029</v>
      </c>
      <c r="C816" s="254" t="s">
        <v>1030</v>
      </c>
      <c r="D816" s="4" t="s">
        <v>181</v>
      </c>
      <c r="E816" s="117">
        <v>316.8</v>
      </c>
      <c r="F816" s="44">
        <v>1</v>
      </c>
      <c r="G816" s="46">
        <f t="shared" si="78"/>
        <v>316.8</v>
      </c>
      <c r="H816" s="19"/>
      <c r="I816" s="19"/>
      <c r="J816" s="19"/>
      <c r="K816" s="19"/>
      <c r="L816" s="19"/>
      <c r="M816" s="19"/>
      <c r="N816" s="19"/>
      <c r="O816" s="47"/>
      <c r="P816" s="118">
        <f t="shared" si="79"/>
        <v>316.8</v>
      </c>
    </row>
    <row r="817" spans="1:18" s="107" customFormat="1" ht="30" x14ac:dyDescent="0.25">
      <c r="A817" s="115">
        <v>9</v>
      </c>
      <c r="B817" s="116" t="s">
        <v>1031</v>
      </c>
      <c r="C817" s="255" t="s">
        <v>1032</v>
      </c>
      <c r="D817" s="4" t="s">
        <v>181</v>
      </c>
      <c r="E817" s="117">
        <v>64876</v>
      </c>
      <c r="F817" s="44">
        <v>1</v>
      </c>
      <c r="G817" s="120">
        <f t="shared" si="78"/>
        <v>64876</v>
      </c>
      <c r="H817" s="19"/>
      <c r="I817" s="19"/>
      <c r="J817" s="19"/>
      <c r="K817" s="19"/>
      <c r="L817" s="19"/>
      <c r="M817" s="19"/>
      <c r="N817" s="19"/>
      <c r="O817" s="121"/>
      <c r="P817" s="118">
        <f t="shared" si="79"/>
        <v>64876</v>
      </c>
    </row>
    <row r="818" spans="1:18" s="107" customFormat="1" ht="30" x14ac:dyDescent="0.25">
      <c r="A818" s="115">
        <v>10</v>
      </c>
      <c r="B818" s="116" t="s">
        <v>1033</v>
      </c>
      <c r="C818" s="255" t="s">
        <v>1034</v>
      </c>
      <c r="D818" s="10" t="s">
        <v>181</v>
      </c>
      <c r="E818" s="117">
        <v>64876</v>
      </c>
      <c r="F818" s="44">
        <v>6</v>
      </c>
      <c r="G818" s="46">
        <f t="shared" si="78"/>
        <v>389256</v>
      </c>
      <c r="H818" s="19"/>
      <c r="I818" s="19"/>
      <c r="J818" s="19"/>
      <c r="K818" s="19"/>
      <c r="L818" s="19"/>
      <c r="M818" s="19"/>
      <c r="N818" s="19"/>
      <c r="O818" s="47"/>
      <c r="P818" s="118">
        <f t="shared" si="79"/>
        <v>389256</v>
      </c>
    </row>
    <row r="819" spans="1:18" s="107" customFormat="1" ht="30" x14ac:dyDescent="0.25">
      <c r="A819" s="115">
        <v>11</v>
      </c>
      <c r="B819" s="116" t="s">
        <v>1035</v>
      </c>
      <c r="C819" s="255" t="s">
        <v>1036</v>
      </c>
      <c r="D819" s="10" t="s">
        <v>181</v>
      </c>
      <c r="E819" s="117">
        <v>64876</v>
      </c>
      <c r="F819" s="44">
        <v>8</v>
      </c>
      <c r="G819" s="46">
        <f t="shared" si="78"/>
        <v>519008</v>
      </c>
      <c r="H819" s="19"/>
      <c r="I819" s="19"/>
      <c r="J819" s="19"/>
      <c r="K819" s="19"/>
      <c r="L819" s="19"/>
      <c r="M819" s="19"/>
      <c r="N819" s="19"/>
      <c r="O819" s="47"/>
      <c r="P819" s="118">
        <f t="shared" si="79"/>
        <v>519008</v>
      </c>
    </row>
    <row r="820" spans="1:18" s="107" customFormat="1" ht="30" x14ac:dyDescent="0.25">
      <c r="A820" s="115">
        <v>12</v>
      </c>
      <c r="B820" s="116" t="s">
        <v>1037</v>
      </c>
      <c r="C820" s="255" t="s">
        <v>1038</v>
      </c>
      <c r="D820" s="10" t="s">
        <v>1039</v>
      </c>
      <c r="E820" s="117">
        <v>64.88</v>
      </c>
      <c r="F820" s="122">
        <v>244.6</v>
      </c>
      <c r="G820" s="46">
        <f t="shared" si="78"/>
        <v>15869.647999999999</v>
      </c>
      <c r="H820" s="123"/>
      <c r="I820" s="123"/>
      <c r="J820" s="123"/>
      <c r="K820" s="123"/>
      <c r="L820" s="123"/>
      <c r="M820" s="123"/>
      <c r="N820" s="123"/>
      <c r="O820" s="47"/>
      <c r="P820" s="118">
        <f t="shared" si="79"/>
        <v>15869.647999999999</v>
      </c>
    </row>
    <row r="821" spans="1:18" s="107" customFormat="1" ht="30" x14ac:dyDescent="0.25">
      <c r="A821" s="115">
        <v>13</v>
      </c>
      <c r="B821" s="116" t="s">
        <v>696</v>
      </c>
      <c r="C821" s="254" t="s">
        <v>1040</v>
      </c>
      <c r="D821" s="4" t="s">
        <v>1041</v>
      </c>
      <c r="E821" s="117">
        <v>122052.4</v>
      </c>
      <c r="F821" s="44">
        <v>2</v>
      </c>
      <c r="G821" s="46">
        <f t="shared" si="78"/>
        <v>244104.8</v>
      </c>
      <c r="H821" s="19"/>
      <c r="I821" s="19"/>
      <c r="J821" s="19"/>
      <c r="K821" s="19"/>
      <c r="L821" s="19"/>
      <c r="M821" s="19"/>
      <c r="N821" s="19"/>
      <c r="O821" s="47"/>
      <c r="P821" s="118">
        <f t="shared" si="79"/>
        <v>244104.8</v>
      </c>
    </row>
    <row r="822" spans="1:18" s="107" customFormat="1" x14ac:dyDescent="0.25">
      <c r="A822" s="115">
        <v>14</v>
      </c>
      <c r="B822" s="116" t="s">
        <v>739</v>
      </c>
      <c r="C822" s="254" t="s">
        <v>1042</v>
      </c>
      <c r="D822" s="4" t="s">
        <v>741</v>
      </c>
      <c r="E822" s="117">
        <v>44100</v>
      </c>
      <c r="F822" s="124">
        <v>1.708</v>
      </c>
      <c r="G822" s="46">
        <f t="shared" si="78"/>
        <v>75322.8</v>
      </c>
      <c r="H822" s="125"/>
      <c r="I822" s="125"/>
      <c r="J822" s="125"/>
      <c r="K822" s="125"/>
      <c r="L822" s="125"/>
      <c r="M822" s="125"/>
      <c r="N822" s="125"/>
      <c r="O822" s="47"/>
      <c r="P822" s="118">
        <f t="shared" si="79"/>
        <v>75322.8</v>
      </c>
    </row>
    <row r="823" spans="1:18" s="127" customFormat="1" ht="17.25" customHeight="1" x14ac:dyDescent="0.25">
      <c r="A823" s="115">
        <v>15</v>
      </c>
      <c r="B823" s="116" t="s">
        <v>696</v>
      </c>
      <c r="C823" s="254" t="s">
        <v>1043</v>
      </c>
      <c r="D823" s="4" t="s">
        <v>1041</v>
      </c>
      <c r="E823" s="117">
        <v>60000</v>
      </c>
      <c r="F823" s="126">
        <v>1.105</v>
      </c>
      <c r="G823" s="46">
        <f t="shared" si="78"/>
        <v>66300</v>
      </c>
      <c r="H823" s="125"/>
      <c r="I823" s="125"/>
      <c r="J823" s="125"/>
      <c r="K823" s="125"/>
      <c r="L823" s="125"/>
      <c r="M823" s="125"/>
      <c r="N823" s="125"/>
      <c r="O823" s="47"/>
      <c r="P823" s="118">
        <f t="shared" si="79"/>
        <v>66300</v>
      </c>
      <c r="R823" s="39"/>
    </row>
    <row r="824" spans="1:18" s="127" customFormat="1" ht="30" x14ac:dyDescent="0.25">
      <c r="A824" s="115">
        <v>16</v>
      </c>
      <c r="B824" s="116" t="s">
        <v>1044</v>
      </c>
      <c r="C824" s="256" t="s">
        <v>1045</v>
      </c>
      <c r="D824" s="5" t="s">
        <v>118</v>
      </c>
      <c r="E824" s="128">
        <v>5000</v>
      </c>
      <c r="F824" s="40">
        <v>1</v>
      </c>
      <c r="G824" s="46">
        <f t="shared" si="78"/>
        <v>5000</v>
      </c>
      <c r="H824" s="95"/>
      <c r="I824" s="95"/>
      <c r="J824" s="95"/>
      <c r="K824" s="95"/>
      <c r="L824" s="95"/>
      <c r="M824" s="95"/>
      <c r="N824" s="95"/>
      <c r="O824" s="47"/>
      <c r="P824" s="118">
        <f t="shared" si="79"/>
        <v>5000</v>
      </c>
    </row>
    <row r="825" spans="1:18" s="127" customFormat="1" x14ac:dyDescent="0.25">
      <c r="A825" s="115">
        <v>17</v>
      </c>
      <c r="B825" s="116" t="s">
        <v>1046</v>
      </c>
      <c r="C825" s="256" t="s">
        <v>1047</v>
      </c>
      <c r="D825" s="5" t="s">
        <v>181</v>
      </c>
      <c r="E825" s="128">
        <v>5000</v>
      </c>
      <c r="F825" s="40">
        <v>1</v>
      </c>
      <c r="G825" s="46">
        <v>5000</v>
      </c>
      <c r="H825" s="11"/>
      <c r="I825" s="11"/>
      <c r="J825" s="11"/>
      <c r="K825" s="11"/>
      <c r="L825" s="11"/>
      <c r="M825" s="41"/>
      <c r="N825" s="11"/>
      <c r="O825" s="47"/>
      <c r="P825" s="118">
        <f t="shared" si="79"/>
        <v>5000</v>
      </c>
    </row>
    <row r="826" spans="1:18" s="127" customFormat="1" x14ac:dyDescent="0.25">
      <c r="A826" s="115">
        <v>18</v>
      </c>
      <c r="B826" s="116" t="s">
        <v>488</v>
      </c>
      <c r="C826" s="256" t="s">
        <v>486</v>
      </c>
      <c r="D826" s="5" t="s">
        <v>14</v>
      </c>
      <c r="E826" s="128">
        <v>300</v>
      </c>
      <c r="F826" s="40">
        <v>375</v>
      </c>
      <c r="G826" s="46">
        <f t="shared" si="78"/>
        <v>112500</v>
      </c>
      <c r="H826" s="11"/>
      <c r="I826" s="11"/>
      <c r="J826" s="11"/>
      <c r="K826" s="11"/>
      <c r="L826" s="11"/>
      <c r="M826" s="41"/>
      <c r="N826" s="11"/>
      <c r="O826" s="47"/>
      <c r="P826" s="118">
        <f t="shared" si="79"/>
        <v>112500</v>
      </c>
    </row>
    <row r="827" spans="1:18" s="127" customFormat="1" x14ac:dyDescent="0.25">
      <c r="A827" s="115">
        <v>19</v>
      </c>
      <c r="B827" s="116" t="s">
        <v>84</v>
      </c>
      <c r="C827" s="256" t="s">
        <v>1048</v>
      </c>
      <c r="D827" s="5" t="s">
        <v>14</v>
      </c>
      <c r="E827" s="128">
        <v>350</v>
      </c>
      <c r="F827" s="40">
        <v>550</v>
      </c>
      <c r="G827" s="46">
        <f t="shared" si="78"/>
        <v>192500</v>
      </c>
      <c r="H827" s="11"/>
      <c r="I827" s="11"/>
      <c r="J827" s="11"/>
      <c r="K827" s="11"/>
      <c r="L827" s="11"/>
      <c r="M827" s="41"/>
      <c r="N827" s="11"/>
      <c r="O827" s="47"/>
      <c r="P827" s="118">
        <f t="shared" si="79"/>
        <v>192500</v>
      </c>
    </row>
    <row r="828" spans="1:18" s="127" customFormat="1" x14ac:dyDescent="0.25">
      <c r="A828" s="115">
        <v>20</v>
      </c>
      <c r="B828" s="116" t="s">
        <v>25</v>
      </c>
      <c r="C828" s="256" t="s">
        <v>1049</v>
      </c>
      <c r="D828" s="5" t="s">
        <v>748</v>
      </c>
      <c r="E828" s="128">
        <v>49028</v>
      </c>
      <c r="F828" s="40">
        <v>6.87</v>
      </c>
      <c r="G828" s="46">
        <f t="shared" si="78"/>
        <v>336822.36</v>
      </c>
      <c r="H828" s="11"/>
      <c r="I828" s="11"/>
      <c r="J828" s="11"/>
      <c r="K828" s="11"/>
      <c r="L828" s="11"/>
      <c r="M828" s="41"/>
      <c r="N828" s="11"/>
      <c r="O828" s="47"/>
      <c r="P828" s="118">
        <f t="shared" si="79"/>
        <v>336822.36</v>
      </c>
    </row>
    <row r="829" spans="1:18" s="127" customFormat="1" x14ac:dyDescent="0.25">
      <c r="A829" s="115">
        <v>21</v>
      </c>
      <c r="B829" s="129" t="s">
        <v>613</v>
      </c>
      <c r="C829" s="256" t="s">
        <v>967</v>
      </c>
      <c r="D829" s="5" t="s">
        <v>118</v>
      </c>
      <c r="E829" s="128">
        <v>620</v>
      </c>
      <c r="F829" s="40">
        <v>8</v>
      </c>
      <c r="G829" s="46">
        <f t="shared" si="78"/>
        <v>4960</v>
      </c>
      <c r="H829" s="11"/>
      <c r="I829" s="11"/>
      <c r="J829" s="11"/>
      <c r="K829" s="11"/>
      <c r="L829" s="11"/>
      <c r="M829" s="41"/>
      <c r="N829" s="11"/>
      <c r="O829" s="47"/>
      <c r="P829" s="118">
        <f t="shared" si="79"/>
        <v>4960</v>
      </c>
    </row>
    <row r="830" spans="1:18" s="127" customFormat="1" x14ac:dyDescent="0.25">
      <c r="A830" s="115">
        <v>22</v>
      </c>
      <c r="B830" s="116" t="s">
        <v>1050</v>
      </c>
      <c r="C830" s="256" t="s">
        <v>1051</v>
      </c>
      <c r="D830" s="5" t="s">
        <v>14</v>
      </c>
      <c r="E830" s="128">
        <v>443.51</v>
      </c>
      <c r="F830" s="40">
        <v>65</v>
      </c>
      <c r="G830" s="46">
        <f t="shared" si="78"/>
        <v>28828.149999999998</v>
      </c>
      <c r="H830" s="11"/>
      <c r="I830" s="11"/>
      <c r="J830" s="11"/>
      <c r="K830" s="11"/>
      <c r="L830" s="11"/>
      <c r="M830" s="41"/>
      <c r="N830" s="11"/>
      <c r="O830" s="47"/>
      <c r="P830" s="118">
        <f t="shared" si="79"/>
        <v>28828.149999999998</v>
      </c>
    </row>
    <row r="831" spans="1:18" s="127" customFormat="1" x14ac:dyDescent="0.25">
      <c r="A831" s="115">
        <v>23</v>
      </c>
      <c r="B831" s="116" t="s">
        <v>565</v>
      </c>
      <c r="C831" s="256" t="s">
        <v>1052</v>
      </c>
      <c r="D831" s="5" t="s">
        <v>118</v>
      </c>
      <c r="E831" s="128">
        <v>350</v>
      </c>
      <c r="F831" s="130">
        <v>185</v>
      </c>
      <c r="G831" s="46">
        <f t="shared" si="78"/>
        <v>64750</v>
      </c>
      <c r="H831" s="11"/>
      <c r="I831" s="11"/>
      <c r="J831" s="11"/>
      <c r="K831" s="11"/>
      <c r="L831" s="11"/>
      <c r="M831" s="41"/>
      <c r="N831" s="11"/>
      <c r="O831" s="47"/>
      <c r="P831" s="118">
        <f t="shared" si="79"/>
        <v>64750</v>
      </c>
    </row>
    <row r="832" spans="1:18" s="127" customFormat="1" x14ac:dyDescent="0.25">
      <c r="A832" s="115">
        <v>24</v>
      </c>
      <c r="B832" s="116" t="s">
        <v>1053</v>
      </c>
      <c r="C832" s="256" t="s">
        <v>1054</v>
      </c>
      <c r="D832" s="5" t="s">
        <v>118</v>
      </c>
      <c r="E832" s="128">
        <v>3000</v>
      </c>
      <c r="F832" s="40">
        <v>6</v>
      </c>
      <c r="G832" s="46">
        <f t="shared" si="78"/>
        <v>18000</v>
      </c>
      <c r="H832" s="11"/>
      <c r="I832" s="11"/>
      <c r="J832" s="11"/>
      <c r="K832" s="11"/>
      <c r="L832" s="11"/>
      <c r="M832" s="41"/>
      <c r="N832" s="11"/>
      <c r="O832" s="47"/>
      <c r="P832" s="118">
        <f t="shared" si="79"/>
        <v>18000</v>
      </c>
    </row>
    <row r="833" spans="1:20" s="127" customFormat="1" x14ac:dyDescent="0.25">
      <c r="A833" s="115">
        <v>25</v>
      </c>
      <c r="B833" s="116" t="s">
        <v>1046</v>
      </c>
      <c r="C833" s="256" t="s">
        <v>1055</v>
      </c>
      <c r="D833" s="5" t="s">
        <v>118</v>
      </c>
      <c r="E833" s="128">
        <v>400</v>
      </c>
      <c r="F833" s="40">
        <v>3</v>
      </c>
      <c r="G833" s="41">
        <f>E833*F833</f>
        <v>1200</v>
      </c>
      <c r="H833" s="11"/>
      <c r="I833" s="11"/>
      <c r="J833" s="11"/>
      <c r="K833" s="11"/>
      <c r="L833" s="11"/>
      <c r="M833" s="41"/>
      <c r="N833" s="11"/>
      <c r="O833" s="47"/>
      <c r="P833" s="118">
        <f>O833+M833+K833+I833+G833</f>
        <v>1200</v>
      </c>
    </row>
    <row r="834" spans="1:20" s="127" customFormat="1" x14ac:dyDescent="0.25">
      <c r="A834" s="115">
        <v>26</v>
      </c>
      <c r="B834" s="116" t="s">
        <v>1046</v>
      </c>
      <c r="C834" s="256" t="s">
        <v>1056</v>
      </c>
      <c r="D834" s="5" t="s">
        <v>118</v>
      </c>
      <c r="E834" s="128">
        <v>300</v>
      </c>
      <c r="F834" s="40">
        <v>5</v>
      </c>
      <c r="G834" s="41">
        <f t="shared" ref="G834:G838" si="80">E834*F834</f>
        <v>1500</v>
      </c>
      <c r="H834" s="11"/>
      <c r="I834" s="11"/>
      <c r="J834" s="11"/>
      <c r="K834" s="11"/>
      <c r="L834" s="11"/>
      <c r="M834" s="41"/>
      <c r="N834" s="11"/>
      <c r="O834" s="47"/>
      <c r="P834" s="118">
        <f t="shared" si="79"/>
        <v>1500</v>
      </c>
    </row>
    <row r="835" spans="1:20" s="127" customFormat="1" x14ac:dyDescent="0.25">
      <c r="A835" s="115">
        <v>27</v>
      </c>
      <c r="B835" s="116" t="s">
        <v>1046</v>
      </c>
      <c r="C835" s="256" t="s">
        <v>1057</v>
      </c>
      <c r="D835" s="5" t="s">
        <v>118</v>
      </c>
      <c r="E835" s="128">
        <v>300</v>
      </c>
      <c r="F835" s="40">
        <v>4</v>
      </c>
      <c r="G835" s="46">
        <f t="shared" si="80"/>
        <v>1200</v>
      </c>
      <c r="H835" s="11"/>
      <c r="I835" s="11"/>
      <c r="J835" s="11"/>
      <c r="K835" s="11"/>
      <c r="L835" s="11"/>
      <c r="M835" s="41"/>
      <c r="N835" s="11"/>
      <c r="O835" s="47"/>
      <c r="P835" s="118">
        <f t="shared" si="79"/>
        <v>1200</v>
      </c>
    </row>
    <row r="836" spans="1:20" s="127" customFormat="1" x14ac:dyDescent="0.25">
      <c r="A836" s="115">
        <v>28</v>
      </c>
      <c r="B836" s="116" t="s">
        <v>1046</v>
      </c>
      <c r="C836" s="256" t="s">
        <v>1058</v>
      </c>
      <c r="D836" s="5" t="s">
        <v>118</v>
      </c>
      <c r="E836" s="128">
        <v>100</v>
      </c>
      <c r="F836" s="40">
        <v>5</v>
      </c>
      <c r="G836" s="41">
        <f t="shared" si="80"/>
        <v>500</v>
      </c>
      <c r="H836" s="11"/>
      <c r="I836" s="11"/>
      <c r="J836" s="11"/>
      <c r="K836" s="11"/>
      <c r="L836" s="11"/>
      <c r="M836" s="41"/>
      <c r="N836" s="11"/>
      <c r="O836" s="47"/>
      <c r="P836" s="118">
        <f t="shared" si="79"/>
        <v>500</v>
      </c>
    </row>
    <row r="837" spans="1:20" s="127" customFormat="1" x14ac:dyDescent="0.25">
      <c r="A837" s="115">
        <v>29</v>
      </c>
      <c r="B837" s="116" t="s">
        <v>1046</v>
      </c>
      <c r="C837" s="256" t="s">
        <v>1059</v>
      </c>
      <c r="D837" s="5" t="s">
        <v>118</v>
      </c>
      <c r="E837" s="128">
        <v>5000</v>
      </c>
      <c r="F837" s="40">
        <v>1</v>
      </c>
      <c r="G837" s="41">
        <f t="shared" si="80"/>
        <v>5000</v>
      </c>
      <c r="H837" s="11"/>
      <c r="I837" s="11"/>
      <c r="J837" s="11"/>
      <c r="K837" s="11"/>
      <c r="L837" s="11"/>
      <c r="M837" s="41"/>
      <c r="N837" s="11"/>
      <c r="O837" s="47"/>
      <c r="P837" s="118">
        <f t="shared" si="79"/>
        <v>5000</v>
      </c>
    </row>
    <row r="838" spans="1:20" s="127" customFormat="1" x14ac:dyDescent="0.25">
      <c r="A838" s="115">
        <v>30</v>
      </c>
      <c r="B838" s="116" t="s">
        <v>1046</v>
      </c>
      <c r="C838" s="256" t="s">
        <v>1060</v>
      </c>
      <c r="D838" s="5" t="s">
        <v>118</v>
      </c>
      <c r="E838" s="128">
        <v>40</v>
      </c>
      <c r="F838" s="40">
        <v>5</v>
      </c>
      <c r="G838" s="46">
        <f t="shared" si="80"/>
        <v>200</v>
      </c>
      <c r="H838" s="11"/>
      <c r="I838" s="11"/>
      <c r="J838" s="11"/>
      <c r="K838" s="11"/>
      <c r="L838" s="11"/>
      <c r="M838" s="41"/>
      <c r="N838" s="11"/>
      <c r="O838" s="47"/>
      <c r="P838" s="118">
        <f t="shared" si="79"/>
        <v>200</v>
      </c>
    </row>
    <row r="839" spans="1:20" s="127" customFormat="1" ht="30" x14ac:dyDescent="0.25">
      <c r="A839" s="115">
        <v>31</v>
      </c>
      <c r="B839" s="116" t="s">
        <v>1061</v>
      </c>
      <c r="C839" s="256" t="s">
        <v>1062</v>
      </c>
      <c r="D839" s="5" t="s">
        <v>118</v>
      </c>
      <c r="E839" s="128">
        <v>200</v>
      </c>
      <c r="F839" s="40">
        <v>12</v>
      </c>
      <c r="G839" s="46">
        <f t="shared" si="78"/>
        <v>2400</v>
      </c>
      <c r="H839" s="11"/>
      <c r="I839" s="11"/>
      <c r="J839" s="11"/>
      <c r="K839" s="11"/>
      <c r="L839" s="11"/>
      <c r="M839" s="41"/>
      <c r="N839" s="11"/>
      <c r="O839" s="47"/>
      <c r="P839" s="118">
        <f t="shared" si="79"/>
        <v>2400</v>
      </c>
    </row>
    <row r="840" spans="1:20" s="127" customFormat="1" ht="30" x14ac:dyDescent="0.25">
      <c r="A840" s="115">
        <v>32</v>
      </c>
      <c r="B840" s="116" t="s">
        <v>1063</v>
      </c>
      <c r="C840" s="256" t="s">
        <v>1064</v>
      </c>
      <c r="D840" s="5" t="s">
        <v>118</v>
      </c>
      <c r="E840" s="128">
        <v>161.54</v>
      </c>
      <c r="F840" s="40">
        <v>20</v>
      </c>
      <c r="G840" s="46">
        <f t="shared" si="78"/>
        <v>3230.7999999999997</v>
      </c>
      <c r="H840" s="11"/>
      <c r="I840" s="11"/>
      <c r="J840" s="11"/>
      <c r="K840" s="11"/>
      <c r="L840" s="11"/>
      <c r="M840" s="41"/>
      <c r="N840" s="11"/>
      <c r="O840" s="47"/>
      <c r="P840" s="118">
        <f t="shared" si="79"/>
        <v>3230.7999999999997</v>
      </c>
    </row>
    <row r="841" spans="1:20" s="127" customFormat="1" x14ac:dyDescent="0.25">
      <c r="A841" s="115">
        <v>33</v>
      </c>
      <c r="B841" s="116" t="s">
        <v>1065</v>
      </c>
      <c r="C841" s="257" t="s">
        <v>1066</v>
      </c>
      <c r="D841" s="5" t="s">
        <v>118</v>
      </c>
      <c r="E841" s="128">
        <v>73.5</v>
      </c>
      <c r="F841" s="42">
        <v>6</v>
      </c>
      <c r="G841" s="46">
        <f t="shared" si="78"/>
        <v>441</v>
      </c>
      <c r="H841" s="4"/>
      <c r="I841" s="101"/>
      <c r="J841" s="4"/>
      <c r="K841" s="4"/>
      <c r="L841" s="4"/>
      <c r="M841" s="41"/>
      <c r="N841" s="4"/>
      <c r="O841" s="47"/>
      <c r="P841" s="118">
        <f t="shared" si="79"/>
        <v>441</v>
      </c>
    </row>
    <row r="842" spans="1:20" s="127" customFormat="1" x14ac:dyDescent="0.25">
      <c r="A842" s="115">
        <v>34</v>
      </c>
      <c r="B842" s="116" t="s">
        <v>1067</v>
      </c>
      <c r="C842" s="257" t="s">
        <v>1068</v>
      </c>
      <c r="D842" s="5" t="s">
        <v>118</v>
      </c>
      <c r="E842" s="128">
        <v>75.599999999999994</v>
      </c>
      <c r="F842" s="42">
        <v>2</v>
      </c>
      <c r="G842" s="46">
        <f t="shared" si="78"/>
        <v>151.19999999999999</v>
      </c>
      <c r="H842" s="4"/>
      <c r="I842" s="4"/>
      <c r="J842" s="4"/>
      <c r="K842" s="4"/>
      <c r="L842" s="4"/>
      <c r="M842" s="41"/>
      <c r="N842" s="4"/>
      <c r="O842" s="47"/>
      <c r="P842" s="118">
        <f t="shared" si="79"/>
        <v>151.19999999999999</v>
      </c>
    </row>
    <row r="843" spans="1:20" s="127" customFormat="1" ht="30" x14ac:dyDescent="0.25">
      <c r="A843" s="115">
        <v>35</v>
      </c>
      <c r="B843" s="116" t="s">
        <v>1046</v>
      </c>
      <c r="C843" s="254" t="s">
        <v>1069</v>
      </c>
      <c r="D843" s="5" t="s">
        <v>118</v>
      </c>
      <c r="E843" s="128">
        <v>10</v>
      </c>
      <c r="F843" s="40">
        <v>1</v>
      </c>
      <c r="G843" s="46">
        <f t="shared" si="78"/>
        <v>10</v>
      </c>
      <c r="H843" s="11"/>
      <c r="I843" s="11"/>
      <c r="J843" s="11"/>
      <c r="K843" s="11"/>
      <c r="L843" s="11"/>
      <c r="M843" s="41"/>
      <c r="N843" s="11"/>
      <c r="O843" s="47"/>
      <c r="P843" s="118">
        <f t="shared" si="79"/>
        <v>10</v>
      </c>
    </row>
    <row r="844" spans="1:20" s="127" customFormat="1" ht="30" x14ac:dyDescent="0.25">
      <c r="A844" s="115">
        <v>36</v>
      </c>
      <c r="B844" s="116" t="s">
        <v>1046</v>
      </c>
      <c r="C844" s="254" t="s">
        <v>1070</v>
      </c>
      <c r="D844" s="5" t="s">
        <v>118</v>
      </c>
      <c r="E844" s="128">
        <v>1000</v>
      </c>
      <c r="F844" s="42">
        <v>1</v>
      </c>
      <c r="G844" s="46">
        <f t="shared" si="78"/>
        <v>1000</v>
      </c>
      <c r="H844" s="4"/>
      <c r="I844" s="4"/>
      <c r="J844" s="4"/>
      <c r="K844" s="4"/>
      <c r="L844" s="4"/>
      <c r="M844" s="41"/>
      <c r="N844" s="4"/>
      <c r="O844" s="47"/>
      <c r="P844" s="118">
        <f t="shared" si="79"/>
        <v>1000</v>
      </c>
    </row>
    <row r="845" spans="1:20" s="107" customFormat="1" ht="18" customHeight="1" x14ac:dyDescent="0.25">
      <c r="A845" s="115">
        <v>37</v>
      </c>
      <c r="B845" s="131"/>
      <c r="C845" s="254" t="s">
        <v>1071</v>
      </c>
      <c r="D845" s="5" t="s">
        <v>118</v>
      </c>
      <c r="E845" s="128">
        <v>995</v>
      </c>
      <c r="F845" s="42">
        <v>5</v>
      </c>
      <c r="G845" s="46">
        <f t="shared" si="78"/>
        <v>4975</v>
      </c>
      <c r="H845" s="4"/>
      <c r="I845" s="4"/>
      <c r="J845" s="4"/>
      <c r="K845" s="4"/>
      <c r="L845" s="4"/>
      <c r="M845" s="41"/>
      <c r="N845" s="4"/>
      <c r="O845" s="47"/>
      <c r="P845" s="118">
        <f t="shared" si="79"/>
        <v>4975</v>
      </c>
      <c r="Q845" s="132"/>
      <c r="R845" s="132"/>
      <c r="S845" s="132"/>
      <c r="T845" s="132"/>
    </row>
    <row r="846" spans="1:20" s="107" customFormat="1" ht="30" x14ac:dyDescent="0.25">
      <c r="A846" s="115">
        <v>38</v>
      </c>
      <c r="B846" s="129"/>
      <c r="C846" s="258" t="s">
        <v>1072</v>
      </c>
      <c r="D846" s="5" t="s">
        <v>118</v>
      </c>
      <c r="E846" s="128">
        <v>2495</v>
      </c>
      <c r="F846" s="43">
        <v>2</v>
      </c>
      <c r="G846" s="46">
        <f t="shared" si="78"/>
        <v>4990</v>
      </c>
      <c r="H846" s="4"/>
      <c r="I846" s="4"/>
      <c r="J846" s="4"/>
      <c r="K846" s="4"/>
      <c r="L846" s="4"/>
      <c r="M846" s="41"/>
      <c r="N846" s="4"/>
      <c r="O846" s="47"/>
      <c r="P846" s="118">
        <f t="shared" si="79"/>
        <v>4990</v>
      </c>
    </row>
    <row r="847" spans="1:20" s="107" customFormat="1" ht="45" x14ac:dyDescent="0.25">
      <c r="A847" s="115">
        <v>39</v>
      </c>
      <c r="B847" s="129"/>
      <c r="C847" s="254" t="s">
        <v>1073</v>
      </c>
      <c r="D847" s="5" t="s">
        <v>118</v>
      </c>
      <c r="E847" s="128">
        <v>654.09</v>
      </c>
      <c r="F847" s="43">
        <v>8</v>
      </c>
      <c r="G847" s="46">
        <f t="shared" si="78"/>
        <v>5232.72</v>
      </c>
      <c r="H847" s="4"/>
      <c r="I847" s="4"/>
      <c r="J847" s="4"/>
      <c r="K847" s="4"/>
      <c r="L847" s="4"/>
      <c r="M847" s="41"/>
      <c r="N847" s="4"/>
      <c r="O847" s="47"/>
      <c r="P847" s="118">
        <f t="shared" si="79"/>
        <v>5232.72</v>
      </c>
    </row>
    <row r="848" spans="1:20" s="107" customFormat="1" ht="30.75" customHeight="1" x14ac:dyDescent="0.25">
      <c r="A848" s="115">
        <v>40</v>
      </c>
      <c r="B848" s="129" t="s">
        <v>1074</v>
      </c>
      <c r="C848" s="254" t="s">
        <v>1075</v>
      </c>
      <c r="D848" s="5" t="s">
        <v>118</v>
      </c>
      <c r="E848" s="128">
        <v>2490</v>
      </c>
      <c r="F848" s="42">
        <v>4</v>
      </c>
      <c r="G848" s="46">
        <f t="shared" si="78"/>
        <v>9960</v>
      </c>
      <c r="H848" s="4"/>
      <c r="I848" s="4"/>
      <c r="J848" s="4"/>
      <c r="K848" s="4"/>
      <c r="L848" s="4"/>
      <c r="M848" s="41"/>
      <c r="N848" s="4"/>
      <c r="O848" s="47"/>
      <c r="P848" s="118">
        <f t="shared" si="79"/>
        <v>9960</v>
      </c>
    </row>
    <row r="849" spans="1:16" s="107" customFormat="1" x14ac:dyDescent="0.25">
      <c r="A849" s="115">
        <v>41</v>
      </c>
      <c r="B849" s="129" t="s">
        <v>1076</v>
      </c>
      <c r="C849" s="256" t="s">
        <v>1077</v>
      </c>
      <c r="D849" s="101" t="s">
        <v>1078</v>
      </c>
      <c r="E849" s="133">
        <v>9129</v>
      </c>
      <c r="F849" s="42">
        <v>2</v>
      </c>
      <c r="G849" s="46">
        <f t="shared" si="78"/>
        <v>18258</v>
      </c>
      <c r="H849" s="4"/>
      <c r="I849" s="4"/>
      <c r="J849" s="4"/>
      <c r="K849" s="4"/>
      <c r="L849" s="4"/>
      <c r="M849" s="41"/>
      <c r="N849" s="4"/>
      <c r="O849" s="47"/>
      <c r="P849" s="118">
        <f t="shared" si="79"/>
        <v>18258</v>
      </c>
    </row>
    <row r="850" spans="1:16" s="107" customFormat="1" x14ac:dyDescent="0.25">
      <c r="A850" s="115">
        <v>42</v>
      </c>
      <c r="B850" s="129" t="s">
        <v>557</v>
      </c>
      <c r="C850" s="254" t="s">
        <v>1079</v>
      </c>
      <c r="D850" s="101" t="s">
        <v>181</v>
      </c>
      <c r="E850" s="133">
        <v>2748.9</v>
      </c>
      <c r="F850" s="42">
        <v>1</v>
      </c>
      <c r="G850" s="46">
        <f t="shared" si="78"/>
        <v>2748.9</v>
      </c>
      <c r="H850" s="4"/>
      <c r="I850" s="4"/>
      <c r="J850" s="4"/>
      <c r="K850" s="4"/>
      <c r="L850" s="4"/>
      <c r="M850" s="41"/>
      <c r="N850" s="4"/>
      <c r="O850" s="47"/>
      <c r="P850" s="118">
        <f t="shared" si="79"/>
        <v>2748.9</v>
      </c>
    </row>
    <row r="851" spans="1:16" s="107" customFormat="1" ht="30" x14ac:dyDescent="0.25">
      <c r="A851" s="115">
        <v>43</v>
      </c>
      <c r="B851" s="129" t="s">
        <v>1080</v>
      </c>
      <c r="C851" s="256" t="s">
        <v>1081</v>
      </c>
      <c r="D851" s="101" t="s">
        <v>1078</v>
      </c>
      <c r="E851" s="133">
        <v>2863.4</v>
      </c>
      <c r="F851" s="42">
        <v>12</v>
      </c>
      <c r="G851" s="46">
        <f t="shared" si="78"/>
        <v>34360.800000000003</v>
      </c>
      <c r="H851" s="4"/>
      <c r="I851" s="4"/>
      <c r="J851" s="4"/>
      <c r="K851" s="4"/>
      <c r="L851" s="4"/>
      <c r="M851" s="41"/>
      <c r="N851" s="4"/>
      <c r="O851" s="47"/>
      <c r="P851" s="118">
        <f t="shared" si="79"/>
        <v>34360.800000000003</v>
      </c>
    </row>
    <row r="852" spans="1:16" s="107" customFormat="1" ht="30" x14ac:dyDescent="0.25">
      <c r="A852" s="115">
        <v>44</v>
      </c>
      <c r="B852" s="129"/>
      <c r="C852" s="256" t="s">
        <v>1082</v>
      </c>
      <c r="D852" s="101" t="s">
        <v>1078</v>
      </c>
      <c r="E852" s="133">
        <v>7323.6</v>
      </c>
      <c r="F852" s="42">
        <v>3</v>
      </c>
      <c r="G852" s="46">
        <f t="shared" si="78"/>
        <v>21970.800000000003</v>
      </c>
      <c r="H852" s="4"/>
      <c r="I852" s="4"/>
      <c r="J852" s="4"/>
      <c r="K852" s="4"/>
      <c r="L852" s="4"/>
      <c r="M852" s="41"/>
      <c r="N852" s="4"/>
      <c r="O852" s="47"/>
      <c r="P852" s="118">
        <f t="shared" si="79"/>
        <v>21970.800000000003</v>
      </c>
    </row>
    <row r="853" spans="1:16" s="107" customFormat="1" x14ac:dyDescent="0.25">
      <c r="A853" s="115">
        <v>45</v>
      </c>
      <c r="B853" s="129" t="s">
        <v>1083</v>
      </c>
      <c r="C853" s="259" t="s">
        <v>1084</v>
      </c>
      <c r="D853" s="101" t="s">
        <v>741</v>
      </c>
      <c r="E853" s="133">
        <v>36000</v>
      </c>
      <c r="F853" s="42">
        <v>0.72</v>
      </c>
      <c r="G853" s="46">
        <f t="shared" si="78"/>
        <v>25920</v>
      </c>
      <c r="H853" s="4"/>
      <c r="I853" s="4"/>
      <c r="J853" s="4"/>
      <c r="K853" s="4"/>
      <c r="L853" s="4"/>
      <c r="M853" s="41"/>
      <c r="N853" s="4"/>
      <c r="O853" s="47"/>
      <c r="P853" s="118">
        <f t="shared" si="79"/>
        <v>25920</v>
      </c>
    </row>
    <row r="854" spans="1:16" s="107" customFormat="1" x14ac:dyDescent="0.25">
      <c r="A854" s="115">
        <v>46</v>
      </c>
      <c r="B854" s="129" t="s">
        <v>1085</v>
      </c>
      <c r="C854" s="259" t="s">
        <v>1086</v>
      </c>
      <c r="D854" s="101" t="s">
        <v>760</v>
      </c>
      <c r="E854" s="133">
        <v>620</v>
      </c>
      <c r="F854" s="42">
        <v>50</v>
      </c>
      <c r="G854" s="46">
        <f t="shared" si="78"/>
        <v>31000</v>
      </c>
      <c r="H854" s="4"/>
      <c r="I854" s="4"/>
      <c r="J854" s="4"/>
      <c r="K854" s="4"/>
      <c r="L854" s="4"/>
      <c r="M854" s="41"/>
      <c r="N854" s="4"/>
      <c r="O854" s="47"/>
      <c r="P854" s="118">
        <f t="shared" si="79"/>
        <v>31000</v>
      </c>
    </row>
    <row r="855" spans="1:16" s="107" customFormat="1" x14ac:dyDescent="0.25">
      <c r="A855" s="115">
        <v>47</v>
      </c>
      <c r="B855" s="129" t="s">
        <v>638</v>
      </c>
      <c r="C855" s="260" t="s">
        <v>1087</v>
      </c>
      <c r="D855" s="101" t="s">
        <v>1078</v>
      </c>
      <c r="E855" s="133">
        <v>15000</v>
      </c>
      <c r="F855" s="42">
        <v>1</v>
      </c>
      <c r="G855" s="46">
        <f t="shared" si="78"/>
        <v>15000</v>
      </c>
      <c r="H855" s="4"/>
      <c r="I855" s="4"/>
      <c r="J855" s="4"/>
      <c r="K855" s="4"/>
      <c r="L855" s="4"/>
      <c r="M855" s="41"/>
      <c r="N855" s="4"/>
      <c r="O855" s="47"/>
      <c r="P855" s="118">
        <f t="shared" si="79"/>
        <v>15000</v>
      </c>
    </row>
    <row r="856" spans="1:16" s="107" customFormat="1" x14ac:dyDescent="0.25">
      <c r="A856" s="115">
        <v>48</v>
      </c>
      <c r="B856" s="129" t="s">
        <v>449</v>
      </c>
      <c r="C856" s="260" t="s">
        <v>1088</v>
      </c>
      <c r="D856" s="101" t="s">
        <v>1078</v>
      </c>
      <c r="E856" s="133">
        <v>850</v>
      </c>
      <c r="F856" s="42">
        <v>8</v>
      </c>
      <c r="G856" s="46">
        <f t="shared" si="78"/>
        <v>6800</v>
      </c>
      <c r="H856" s="4"/>
      <c r="I856" s="4"/>
      <c r="J856" s="4"/>
      <c r="K856" s="4"/>
      <c r="L856" s="4"/>
      <c r="M856" s="41"/>
      <c r="N856" s="4"/>
      <c r="O856" s="47"/>
      <c r="P856" s="118">
        <f t="shared" si="79"/>
        <v>6800</v>
      </c>
    </row>
    <row r="857" spans="1:16" s="107" customFormat="1" x14ac:dyDescent="0.25">
      <c r="A857" s="115">
        <v>49</v>
      </c>
      <c r="B857" s="129" t="s">
        <v>68</v>
      </c>
      <c r="C857" s="260" t="s">
        <v>1089</v>
      </c>
      <c r="D857" s="101" t="s">
        <v>1078</v>
      </c>
      <c r="E857" s="133">
        <v>1000</v>
      </c>
      <c r="F857" s="42">
        <v>3</v>
      </c>
      <c r="G857" s="46">
        <f t="shared" si="78"/>
        <v>3000</v>
      </c>
      <c r="H857" s="4"/>
      <c r="I857" s="4"/>
      <c r="J857" s="4"/>
      <c r="K857" s="4"/>
      <c r="L857" s="4"/>
      <c r="M857" s="41"/>
      <c r="N857" s="4"/>
      <c r="O857" s="47"/>
      <c r="P857" s="118">
        <f t="shared" si="79"/>
        <v>3000</v>
      </c>
    </row>
    <row r="858" spans="1:16" s="107" customFormat="1" x14ac:dyDescent="0.25">
      <c r="A858" s="115">
        <v>50</v>
      </c>
      <c r="B858" s="129" t="s">
        <v>1090</v>
      </c>
      <c r="C858" s="259" t="s">
        <v>1091</v>
      </c>
      <c r="D858" s="101" t="s">
        <v>1078</v>
      </c>
      <c r="E858" s="117">
        <v>584.1</v>
      </c>
      <c r="F858" s="42">
        <v>2</v>
      </c>
      <c r="G858" s="46">
        <f t="shared" si="78"/>
        <v>1168.2</v>
      </c>
      <c r="H858" s="4"/>
      <c r="I858" s="4"/>
      <c r="J858" s="4"/>
      <c r="K858" s="4"/>
      <c r="L858" s="4"/>
      <c r="M858" s="41"/>
      <c r="N858" s="4"/>
      <c r="O858" s="47"/>
      <c r="P858" s="118">
        <f t="shared" si="79"/>
        <v>1168.2</v>
      </c>
    </row>
    <row r="859" spans="1:16" s="107" customFormat="1" x14ac:dyDescent="0.25">
      <c r="A859" s="115">
        <v>51</v>
      </c>
      <c r="B859" s="129" t="s">
        <v>1092</v>
      </c>
      <c r="C859" s="259" t="s">
        <v>1093</v>
      </c>
      <c r="D859" s="101" t="s">
        <v>1078</v>
      </c>
      <c r="E859" s="117">
        <v>93.22</v>
      </c>
      <c r="F859" s="42">
        <v>7</v>
      </c>
      <c r="G859" s="46">
        <f t="shared" si="78"/>
        <v>652.54</v>
      </c>
      <c r="H859" s="4"/>
      <c r="I859" s="4"/>
      <c r="J859" s="4"/>
      <c r="K859" s="4"/>
      <c r="L859" s="4"/>
      <c r="M859" s="41"/>
      <c r="N859" s="4"/>
      <c r="O859" s="47"/>
      <c r="P859" s="118">
        <f t="shared" si="79"/>
        <v>652.54</v>
      </c>
    </row>
    <row r="860" spans="1:16" s="107" customFormat="1" x14ac:dyDescent="0.25">
      <c r="A860" s="115">
        <v>52</v>
      </c>
      <c r="B860" s="129" t="s">
        <v>1094</v>
      </c>
      <c r="C860" s="259" t="s">
        <v>1095</v>
      </c>
      <c r="D860" s="101" t="s">
        <v>1078</v>
      </c>
      <c r="E860" s="117">
        <v>147.5</v>
      </c>
      <c r="F860" s="42">
        <v>5</v>
      </c>
      <c r="G860" s="46">
        <f>E860*F860</f>
        <v>737.5</v>
      </c>
      <c r="H860" s="4"/>
      <c r="I860" s="4"/>
      <c r="J860" s="4"/>
      <c r="K860" s="4"/>
      <c r="L860" s="4"/>
      <c r="M860" s="41"/>
      <c r="N860" s="4"/>
      <c r="O860" s="47"/>
      <c r="P860" s="118">
        <f t="shared" si="79"/>
        <v>737.5</v>
      </c>
    </row>
    <row r="861" spans="1:16" s="107" customFormat="1" x14ac:dyDescent="0.25">
      <c r="A861" s="115">
        <v>53</v>
      </c>
      <c r="B861" s="129" t="s">
        <v>1096</v>
      </c>
      <c r="C861" s="260" t="s">
        <v>1097</v>
      </c>
      <c r="D861" s="101" t="s">
        <v>760</v>
      </c>
      <c r="E861" s="134">
        <v>154.58000000000001</v>
      </c>
      <c r="F861" s="42">
        <v>250</v>
      </c>
      <c r="G861" s="46">
        <f t="shared" si="78"/>
        <v>38645</v>
      </c>
      <c r="H861" s="4"/>
      <c r="I861" s="4"/>
      <c r="J861" s="4"/>
      <c r="K861" s="4"/>
      <c r="L861" s="4"/>
      <c r="M861" s="41"/>
      <c r="N861" s="4"/>
      <c r="O861" s="47"/>
      <c r="P861" s="118">
        <f t="shared" si="79"/>
        <v>38645</v>
      </c>
    </row>
    <row r="862" spans="1:16" s="107" customFormat="1" x14ac:dyDescent="0.25">
      <c r="A862" s="115">
        <v>54</v>
      </c>
      <c r="B862" s="129" t="s">
        <v>1098</v>
      </c>
      <c r="C862" s="260" t="s">
        <v>1099</v>
      </c>
      <c r="D862" s="101" t="s">
        <v>760</v>
      </c>
      <c r="E862" s="134">
        <v>50</v>
      </c>
      <c r="F862" s="42">
        <v>500</v>
      </c>
      <c r="G862" s="46">
        <f t="shared" si="78"/>
        <v>25000</v>
      </c>
      <c r="H862" s="4"/>
      <c r="I862" s="4"/>
      <c r="J862" s="4"/>
      <c r="K862" s="4"/>
      <c r="L862" s="4"/>
      <c r="M862" s="41"/>
      <c r="N862" s="4"/>
      <c r="O862" s="47"/>
      <c r="P862" s="118">
        <f t="shared" si="79"/>
        <v>25000</v>
      </c>
    </row>
    <row r="863" spans="1:16" s="107" customFormat="1" x14ac:dyDescent="0.25">
      <c r="A863" s="115">
        <v>55</v>
      </c>
      <c r="B863" s="116" t="s">
        <v>696</v>
      </c>
      <c r="C863" s="260" t="s">
        <v>1100</v>
      </c>
      <c r="D863" s="101" t="s">
        <v>760</v>
      </c>
      <c r="E863" s="134">
        <v>162</v>
      </c>
      <c r="F863" s="42">
        <v>400</v>
      </c>
      <c r="G863" s="46">
        <f t="shared" si="78"/>
        <v>64800</v>
      </c>
      <c r="H863" s="4"/>
      <c r="I863" s="4"/>
      <c r="J863" s="4"/>
      <c r="K863" s="4"/>
      <c r="L863" s="4"/>
      <c r="M863" s="41"/>
      <c r="N863" s="4"/>
      <c r="O863" s="47"/>
      <c r="P863" s="118">
        <f t="shared" si="79"/>
        <v>64800</v>
      </c>
    </row>
    <row r="864" spans="1:16" s="107" customFormat="1" x14ac:dyDescent="0.25">
      <c r="A864" s="115">
        <v>56</v>
      </c>
      <c r="B864" s="116" t="s">
        <v>696</v>
      </c>
      <c r="C864" s="260" t="s">
        <v>1100</v>
      </c>
      <c r="D864" s="101" t="s">
        <v>741</v>
      </c>
      <c r="E864" s="134">
        <v>99555.75</v>
      </c>
      <c r="F864" s="42">
        <v>1.1279999999999999</v>
      </c>
      <c r="G864" s="46">
        <f t="shared" si="78"/>
        <v>112298.88599999998</v>
      </c>
      <c r="H864" s="4"/>
      <c r="I864" s="4"/>
      <c r="J864" s="4"/>
      <c r="K864" s="4"/>
      <c r="L864" s="4"/>
      <c r="M864" s="41"/>
      <c r="N864" s="4"/>
      <c r="O864" s="47"/>
      <c r="P864" s="118">
        <f t="shared" si="79"/>
        <v>112298.88599999998</v>
      </c>
    </row>
    <row r="865" spans="1:16" s="107" customFormat="1" x14ac:dyDescent="0.25">
      <c r="A865" s="115">
        <v>57</v>
      </c>
      <c r="B865" s="116" t="s">
        <v>1101</v>
      </c>
      <c r="C865" s="256" t="s">
        <v>1102</v>
      </c>
      <c r="D865" s="101" t="s">
        <v>490</v>
      </c>
      <c r="E865" s="134">
        <v>64876</v>
      </c>
      <c r="F865" s="42">
        <v>0.5</v>
      </c>
      <c r="G865" s="46">
        <f t="shared" si="78"/>
        <v>32438</v>
      </c>
      <c r="H865" s="4"/>
      <c r="I865" s="4"/>
      <c r="J865" s="4"/>
      <c r="K865" s="4"/>
      <c r="L865" s="4"/>
      <c r="M865" s="41"/>
      <c r="N865" s="4"/>
      <c r="O865" s="47"/>
      <c r="P865" s="118">
        <f t="shared" si="79"/>
        <v>32438</v>
      </c>
    </row>
    <row r="866" spans="1:16" s="107" customFormat="1" ht="17.25" customHeight="1" x14ac:dyDescent="0.25">
      <c r="A866" s="115">
        <v>58</v>
      </c>
      <c r="B866" s="116" t="s">
        <v>1033</v>
      </c>
      <c r="C866" s="261" t="s">
        <v>1103</v>
      </c>
      <c r="D866" s="101" t="s">
        <v>490</v>
      </c>
      <c r="E866" s="134">
        <v>126503</v>
      </c>
      <c r="F866" s="42">
        <v>0.92200000000000004</v>
      </c>
      <c r="G866" s="46">
        <f t="shared" si="78"/>
        <v>116635.766</v>
      </c>
      <c r="H866" s="4"/>
      <c r="I866" s="4"/>
      <c r="J866" s="4"/>
      <c r="K866" s="4"/>
      <c r="L866" s="4"/>
      <c r="M866" s="41"/>
      <c r="N866" s="4"/>
      <c r="O866" s="47"/>
      <c r="P866" s="118">
        <f t="shared" si="79"/>
        <v>116635.766</v>
      </c>
    </row>
    <row r="867" spans="1:16" s="107" customFormat="1" x14ac:dyDescent="0.25">
      <c r="A867" s="115">
        <v>59</v>
      </c>
      <c r="B867" s="116" t="s">
        <v>1101</v>
      </c>
      <c r="C867" s="256" t="s">
        <v>1102</v>
      </c>
      <c r="D867" s="101" t="s">
        <v>490</v>
      </c>
      <c r="E867" s="134">
        <v>47572</v>
      </c>
      <c r="F867" s="42">
        <v>0.58916000000000002</v>
      </c>
      <c r="G867" s="46">
        <f t="shared" si="78"/>
        <v>28027.519520000002</v>
      </c>
      <c r="H867" s="4"/>
      <c r="I867" s="4"/>
      <c r="J867" s="4"/>
      <c r="K867" s="4"/>
      <c r="L867" s="4"/>
      <c r="M867" s="41"/>
      <c r="N867" s="4"/>
      <c r="O867" s="47"/>
      <c r="P867" s="118">
        <f t="shared" si="79"/>
        <v>28027.519520000002</v>
      </c>
    </row>
    <row r="868" spans="1:16" s="107" customFormat="1" x14ac:dyDescent="0.25">
      <c r="A868" s="115">
        <v>60</v>
      </c>
      <c r="B868" s="116" t="s">
        <v>1104</v>
      </c>
      <c r="C868" s="261" t="s">
        <v>1105</v>
      </c>
      <c r="D868" s="101" t="s">
        <v>490</v>
      </c>
      <c r="E868" s="134">
        <v>47572</v>
      </c>
      <c r="F868" s="42">
        <v>1.1055999999999999</v>
      </c>
      <c r="G868" s="46">
        <f t="shared" si="78"/>
        <v>52595.603199999998</v>
      </c>
      <c r="H868" s="4"/>
      <c r="I868" s="4"/>
      <c r="J868" s="4"/>
      <c r="K868" s="4"/>
      <c r="L868" s="4"/>
      <c r="M868" s="41"/>
      <c r="N868" s="4"/>
      <c r="O868" s="47"/>
      <c r="P868" s="118">
        <f t="shared" si="79"/>
        <v>52595.603199999998</v>
      </c>
    </row>
    <row r="869" spans="1:16" s="107" customFormat="1" ht="30" x14ac:dyDescent="0.25">
      <c r="A869" s="115">
        <v>61</v>
      </c>
      <c r="B869" s="129"/>
      <c r="C869" s="261" t="s">
        <v>1106</v>
      </c>
      <c r="D869" s="101" t="s">
        <v>490</v>
      </c>
      <c r="E869" s="134">
        <v>50000</v>
      </c>
      <c r="F869" s="4">
        <v>5.2030500000000002</v>
      </c>
      <c r="G869" s="46">
        <f t="shared" si="78"/>
        <v>260152.5</v>
      </c>
      <c r="H869" s="4"/>
      <c r="I869" s="4"/>
      <c r="J869" s="4"/>
      <c r="K869" s="4"/>
      <c r="L869" s="4"/>
      <c r="M869" s="41"/>
      <c r="N869" s="4"/>
      <c r="O869" s="47"/>
      <c r="P869" s="118">
        <f t="shared" si="79"/>
        <v>260152.5</v>
      </c>
    </row>
    <row r="870" spans="1:16" s="107" customFormat="1" x14ac:dyDescent="0.25">
      <c r="A870" s="115">
        <v>62</v>
      </c>
      <c r="B870" s="116" t="s">
        <v>1107</v>
      </c>
      <c r="C870" s="262" t="s">
        <v>1108</v>
      </c>
      <c r="D870" s="101" t="s">
        <v>525</v>
      </c>
      <c r="E870" s="134">
        <v>64.88</v>
      </c>
      <c r="F870" s="42">
        <v>3119.52</v>
      </c>
      <c r="G870" s="46">
        <f t="shared" si="78"/>
        <v>202394.45759999999</v>
      </c>
      <c r="H870" s="4"/>
      <c r="I870" s="4"/>
      <c r="J870" s="4"/>
      <c r="K870" s="4"/>
      <c r="L870" s="4"/>
      <c r="M870" s="41"/>
      <c r="N870" s="4"/>
      <c r="O870" s="47"/>
      <c r="P870" s="118">
        <f t="shared" si="79"/>
        <v>202394.45759999999</v>
      </c>
    </row>
    <row r="871" spans="1:16" s="107" customFormat="1" ht="30" x14ac:dyDescent="0.25">
      <c r="A871" s="115">
        <v>63</v>
      </c>
      <c r="B871" s="129"/>
      <c r="C871" s="140" t="s">
        <v>1109</v>
      </c>
      <c r="D871" s="101" t="s">
        <v>1078</v>
      </c>
      <c r="E871" s="134">
        <v>10000</v>
      </c>
      <c r="F871" s="44">
        <v>1</v>
      </c>
      <c r="G871" s="46">
        <f t="shared" si="78"/>
        <v>10000</v>
      </c>
      <c r="H871" s="19"/>
      <c r="I871" s="19"/>
      <c r="J871" s="19"/>
      <c r="K871" s="19"/>
      <c r="L871" s="19"/>
      <c r="M871" s="41"/>
      <c r="N871" s="19"/>
      <c r="O871" s="47"/>
      <c r="P871" s="118">
        <f t="shared" si="79"/>
        <v>10000</v>
      </c>
    </row>
    <row r="872" spans="1:16" s="107" customFormat="1" ht="30" x14ac:dyDescent="0.25">
      <c r="A872" s="115">
        <v>64</v>
      </c>
      <c r="B872" s="129"/>
      <c r="C872" s="140" t="s">
        <v>1110</v>
      </c>
      <c r="D872" s="101" t="s">
        <v>1078</v>
      </c>
      <c r="E872" s="134">
        <v>2500</v>
      </c>
      <c r="F872" s="44">
        <v>2</v>
      </c>
      <c r="G872" s="46">
        <f t="shared" si="78"/>
        <v>5000</v>
      </c>
      <c r="H872" s="19"/>
      <c r="I872" s="19"/>
      <c r="J872" s="19"/>
      <c r="K872" s="19"/>
      <c r="L872" s="19"/>
      <c r="M872" s="41"/>
      <c r="N872" s="19"/>
      <c r="O872" s="47"/>
      <c r="P872" s="118">
        <f t="shared" si="79"/>
        <v>5000</v>
      </c>
    </row>
    <row r="873" spans="1:16" s="107" customFormat="1" ht="45" x14ac:dyDescent="0.25">
      <c r="A873" s="115">
        <v>65</v>
      </c>
      <c r="B873" s="129" t="s">
        <v>1111</v>
      </c>
      <c r="C873" s="151" t="s">
        <v>1112</v>
      </c>
      <c r="D873" s="101" t="s">
        <v>17</v>
      </c>
      <c r="E873" s="133">
        <v>1180</v>
      </c>
      <c r="F873" s="44">
        <v>1</v>
      </c>
      <c r="G873" s="46">
        <f t="shared" ref="G873:G936" si="81">E873*F873</f>
        <v>1180</v>
      </c>
      <c r="H873" s="19"/>
      <c r="I873" s="19"/>
      <c r="J873" s="19"/>
      <c r="K873" s="45"/>
      <c r="L873" s="19"/>
      <c r="M873" s="41"/>
      <c r="N873" s="19"/>
      <c r="O873" s="47"/>
      <c r="P873" s="118">
        <f t="shared" ref="P873:P918" si="82">O873+M873+K873+I873+G873</f>
        <v>1180</v>
      </c>
    </row>
    <row r="874" spans="1:16" s="107" customFormat="1" x14ac:dyDescent="0.25">
      <c r="A874" s="115">
        <v>66</v>
      </c>
      <c r="B874" s="129" t="s">
        <v>1113</v>
      </c>
      <c r="C874" s="151" t="s">
        <v>1114</v>
      </c>
      <c r="D874" s="101" t="s">
        <v>17</v>
      </c>
      <c r="E874" s="133">
        <v>590</v>
      </c>
      <c r="F874" s="44">
        <v>2</v>
      </c>
      <c r="G874" s="46">
        <f>E874*F874</f>
        <v>1180</v>
      </c>
      <c r="H874" s="19"/>
      <c r="I874" s="19"/>
      <c r="J874" s="19"/>
      <c r="K874" s="45"/>
      <c r="L874" s="19"/>
      <c r="M874" s="41"/>
      <c r="N874" s="19"/>
      <c r="O874" s="47"/>
      <c r="P874" s="118">
        <f t="shared" si="82"/>
        <v>1180</v>
      </c>
    </row>
    <row r="875" spans="1:16" s="107" customFormat="1" ht="30" x14ac:dyDescent="0.25">
      <c r="A875" s="115">
        <v>67</v>
      </c>
      <c r="B875" s="116" t="s">
        <v>1020</v>
      </c>
      <c r="C875" s="263" t="s">
        <v>1115</v>
      </c>
      <c r="D875" s="101" t="s">
        <v>181</v>
      </c>
      <c r="E875" s="133">
        <v>6938.4</v>
      </c>
      <c r="F875" s="44">
        <v>8</v>
      </c>
      <c r="G875" s="46">
        <f t="shared" si="81"/>
        <v>55507.199999999997</v>
      </c>
      <c r="H875" s="19"/>
      <c r="I875" s="19"/>
      <c r="J875" s="19"/>
      <c r="K875" s="19"/>
      <c r="L875" s="19"/>
      <c r="M875" s="41"/>
      <c r="N875" s="19"/>
      <c r="O875" s="47"/>
      <c r="P875" s="118">
        <f t="shared" si="82"/>
        <v>55507.199999999997</v>
      </c>
    </row>
    <row r="876" spans="1:16" s="107" customFormat="1" ht="30" x14ac:dyDescent="0.25">
      <c r="A876" s="115">
        <v>68</v>
      </c>
      <c r="B876" s="116" t="s">
        <v>781</v>
      </c>
      <c r="C876" s="263" t="s">
        <v>1116</v>
      </c>
      <c r="D876" s="101" t="s">
        <v>181</v>
      </c>
      <c r="E876" s="133">
        <v>814.2</v>
      </c>
      <c r="F876" s="44">
        <v>5</v>
      </c>
      <c r="G876" s="46">
        <f t="shared" si="81"/>
        <v>4071</v>
      </c>
      <c r="H876" s="19"/>
      <c r="I876" s="19"/>
      <c r="J876" s="19"/>
      <c r="K876" s="19"/>
      <c r="L876" s="19"/>
      <c r="M876" s="41"/>
      <c r="N876" s="19"/>
      <c r="O876" s="47"/>
      <c r="P876" s="118">
        <f t="shared" si="82"/>
        <v>4071</v>
      </c>
    </row>
    <row r="877" spans="1:16" s="107" customFormat="1" ht="45" x14ac:dyDescent="0.25">
      <c r="A877" s="115">
        <v>69</v>
      </c>
      <c r="B877" s="116" t="s">
        <v>1020</v>
      </c>
      <c r="C877" s="263" t="s">
        <v>1117</v>
      </c>
      <c r="D877" s="101" t="s">
        <v>181</v>
      </c>
      <c r="E877" s="46">
        <v>3823.2</v>
      </c>
      <c r="F877" s="44">
        <v>9</v>
      </c>
      <c r="G877" s="46">
        <f t="shared" si="81"/>
        <v>34408.799999999996</v>
      </c>
      <c r="H877" s="19"/>
      <c r="I877" s="19"/>
      <c r="J877" s="19"/>
      <c r="K877" s="19"/>
      <c r="L877" s="19"/>
      <c r="M877" s="41"/>
      <c r="N877" s="19"/>
      <c r="O877" s="47"/>
      <c r="P877" s="118">
        <f t="shared" si="82"/>
        <v>34408.799999999996</v>
      </c>
    </row>
    <row r="878" spans="1:16" s="107" customFormat="1" ht="30" x14ac:dyDescent="0.25">
      <c r="A878" s="115">
        <v>70</v>
      </c>
      <c r="B878" s="129" t="s">
        <v>750</v>
      </c>
      <c r="C878" s="263" t="s">
        <v>1118</v>
      </c>
      <c r="D878" s="101" t="s">
        <v>17</v>
      </c>
      <c r="E878" s="46">
        <v>885</v>
      </c>
      <c r="F878" s="44">
        <v>15</v>
      </c>
      <c r="G878" s="46">
        <f t="shared" si="81"/>
        <v>13275</v>
      </c>
      <c r="H878" s="19"/>
      <c r="I878" s="19"/>
      <c r="J878" s="19"/>
      <c r="K878" s="19"/>
      <c r="L878" s="19"/>
      <c r="M878" s="41"/>
      <c r="N878" s="19"/>
      <c r="O878" s="47"/>
      <c r="P878" s="118">
        <f t="shared" si="82"/>
        <v>13275</v>
      </c>
    </row>
    <row r="879" spans="1:16" s="107" customFormat="1" ht="30" x14ac:dyDescent="0.25">
      <c r="A879" s="115">
        <v>71</v>
      </c>
      <c r="B879" s="116" t="s">
        <v>752</v>
      </c>
      <c r="C879" s="263" t="s">
        <v>1119</v>
      </c>
      <c r="D879" s="101" t="s">
        <v>17</v>
      </c>
      <c r="E879" s="46">
        <v>700.92</v>
      </c>
      <c r="F879" s="44">
        <v>1</v>
      </c>
      <c r="G879" s="46">
        <f t="shared" si="81"/>
        <v>700.92</v>
      </c>
      <c r="H879" s="19"/>
      <c r="I879" s="19"/>
      <c r="J879" s="19"/>
      <c r="K879" s="19"/>
      <c r="L879" s="19"/>
      <c r="M879" s="41"/>
      <c r="N879" s="19"/>
      <c r="O879" s="47"/>
      <c r="P879" s="118">
        <f t="shared" si="82"/>
        <v>700.92</v>
      </c>
    </row>
    <row r="880" spans="1:16" s="107" customFormat="1" x14ac:dyDescent="0.25">
      <c r="A880" s="115">
        <v>72</v>
      </c>
      <c r="B880" s="129" t="s">
        <v>328</v>
      </c>
      <c r="C880" s="263" t="s">
        <v>1120</v>
      </c>
      <c r="D880" s="101" t="s">
        <v>17</v>
      </c>
      <c r="E880" s="46">
        <v>972.32</v>
      </c>
      <c r="F880" s="119">
        <v>163</v>
      </c>
      <c r="G880" s="46">
        <f t="shared" si="81"/>
        <v>158488.16</v>
      </c>
      <c r="H880" s="19"/>
      <c r="I880" s="19"/>
      <c r="J880" s="19"/>
      <c r="K880" s="19"/>
      <c r="L880" s="19"/>
      <c r="M880" s="41"/>
      <c r="N880" s="19"/>
      <c r="O880" s="47"/>
      <c r="P880" s="118">
        <f t="shared" si="82"/>
        <v>158488.16</v>
      </c>
    </row>
    <row r="881" spans="1:16" s="107" customFormat="1" x14ac:dyDescent="0.25">
      <c r="A881" s="115">
        <v>73</v>
      </c>
      <c r="B881" s="129" t="s">
        <v>613</v>
      </c>
      <c r="C881" s="263" t="s">
        <v>1121</v>
      </c>
      <c r="D881" s="101" t="s">
        <v>17</v>
      </c>
      <c r="E881" s="46">
        <v>759.92</v>
      </c>
      <c r="F881" s="44">
        <v>31</v>
      </c>
      <c r="G881" s="46">
        <f t="shared" si="81"/>
        <v>23557.52</v>
      </c>
      <c r="H881" s="19"/>
      <c r="I881" s="19"/>
      <c r="J881" s="19"/>
      <c r="K881" s="19"/>
      <c r="L881" s="19"/>
      <c r="M881" s="41"/>
      <c r="N881" s="19"/>
      <c r="O881" s="47"/>
      <c r="P881" s="118">
        <f t="shared" si="82"/>
        <v>23557.52</v>
      </c>
    </row>
    <row r="882" spans="1:16" s="107" customFormat="1" x14ac:dyDescent="0.25">
      <c r="A882" s="115">
        <v>74</v>
      </c>
      <c r="B882" s="116" t="s">
        <v>696</v>
      </c>
      <c r="C882" s="263" t="s">
        <v>1122</v>
      </c>
      <c r="D882" s="101" t="s">
        <v>741</v>
      </c>
      <c r="E882" s="46">
        <v>211833.65</v>
      </c>
      <c r="F882" s="135">
        <v>0.318</v>
      </c>
      <c r="G882" s="46">
        <f t="shared" si="81"/>
        <v>67363.100699999995</v>
      </c>
      <c r="H882" s="4"/>
      <c r="I882" s="4"/>
      <c r="J882" s="4"/>
      <c r="K882" s="4"/>
      <c r="L882" s="4"/>
      <c r="M882" s="41"/>
      <c r="N882" s="4"/>
      <c r="O882" s="47"/>
      <c r="P882" s="118">
        <f t="shared" si="82"/>
        <v>67363.100699999995</v>
      </c>
    </row>
    <row r="883" spans="1:16" s="107" customFormat="1" ht="45" x14ac:dyDescent="0.25">
      <c r="A883" s="115">
        <v>75</v>
      </c>
      <c r="B883" s="129" t="s">
        <v>1123</v>
      </c>
      <c r="C883" s="263" t="s">
        <v>1124</v>
      </c>
      <c r="D883" s="101" t="s">
        <v>490</v>
      </c>
      <c r="E883" s="136">
        <v>32000</v>
      </c>
      <c r="F883" s="47">
        <v>8.8510000000000009</v>
      </c>
      <c r="G883" s="46">
        <f t="shared" si="81"/>
        <v>283232</v>
      </c>
      <c r="H883" s="48"/>
      <c r="I883" s="48"/>
      <c r="J883" s="48"/>
      <c r="K883" s="48"/>
      <c r="L883" s="48"/>
      <c r="M883" s="41"/>
      <c r="N883" s="48"/>
      <c r="O883" s="47"/>
      <c r="P883" s="118">
        <f t="shared" si="82"/>
        <v>283232</v>
      </c>
    </row>
    <row r="884" spans="1:16" s="107" customFormat="1" ht="30" x14ac:dyDescent="0.25">
      <c r="A884" s="115">
        <v>76</v>
      </c>
      <c r="B884" s="116" t="s">
        <v>696</v>
      </c>
      <c r="C884" s="263" t="s">
        <v>1125</v>
      </c>
      <c r="D884" s="101" t="s">
        <v>741</v>
      </c>
      <c r="E884" s="133">
        <v>211833.60000000001</v>
      </c>
      <c r="F884" s="42">
        <v>0.55300000000000005</v>
      </c>
      <c r="G884" s="46">
        <f t="shared" si="81"/>
        <v>117143.98080000002</v>
      </c>
      <c r="H884" s="4"/>
      <c r="I884" s="4"/>
      <c r="J884" s="4"/>
      <c r="K884" s="4"/>
      <c r="L884" s="4"/>
      <c r="M884" s="41"/>
      <c r="N884" s="4"/>
      <c r="O884" s="47"/>
      <c r="P884" s="118">
        <f t="shared" si="82"/>
        <v>117143.98080000002</v>
      </c>
    </row>
    <row r="885" spans="1:16" s="107" customFormat="1" x14ac:dyDescent="0.25">
      <c r="A885" s="115">
        <v>77</v>
      </c>
      <c r="B885" s="116" t="s">
        <v>739</v>
      </c>
      <c r="C885" s="263" t="s">
        <v>1126</v>
      </c>
      <c r="D885" s="101" t="s">
        <v>741</v>
      </c>
      <c r="E885" s="136">
        <v>44100</v>
      </c>
      <c r="F885" s="42">
        <v>6.0000000000000001E-3</v>
      </c>
      <c r="G885" s="46">
        <f t="shared" si="81"/>
        <v>264.60000000000002</v>
      </c>
      <c r="H885" s="49"/>
      <c r="I885" s="49"/>
      <c r="J885" s="49"/>
      <c r="K885" s="49"/>
      <c r="L885" s="49"/>
      <c r="M885" s="41"/>
      <c r="N885" s="49"/>
      <c r="O885" s="47"/>
      <c r="P885" s="118">
        <f t="shared" si="82"/>
        <v>264.60000000000002</v>
      </c>
    </row>
    <row r="886" spans="1:16" s="107" customFormat="1" x14ac:dyDescent="0.25">
      <c r="A886" s="115">
        <v>78</v>
      </c>
      <c r="B886" s="137"/>
      <c r="C886" s="151" t="s">
        <v>1127</v>
      </c>
      <c r="D886" s="101" t="s">
        <v>17</v>
      </c>
      <c r="E886" s="133">
        <v>507.4</v>
      </c>
      <c r="F886" s="42">
        <v>5</v>
      </c>
      <c r="G886" s="46">
        <f t="shared" si="81"/>
        <v>2537</v>
      </c>
      <c r="H886" s="101"/>
      <c r="I886" s="101"/>
      <c r="J886" s="4"/>
      <c r="K886" s="101"/>
      <c r="L886" s="101"/>
      <c r="M886" s="41"/>
      <c r="N886" s="101"/>
      <c r="O886" s="47"/>
      <c r="P886" s="118">
        <f t="shared" si="82"/>
        <v>2537</v>
      </c>
    </row>
    <row r="887" spans="1:16" s="107" customFormat="1" ht="45" x14ac:dyDescent="0.25">
      <c r="A887" s="115">
        <v>79</v>
      </c>
      <c r="B887" s="138"/>
      <c r="C887" s="264" t="s">
        <v>1128</v>
      </c>
      <c r="D887" s="139" t="s">
        <v>1078</v>
      </c>
      <c r="E887" s="265">
        <v>486.16</v>
      </c>
      <c r="F887" s="50">
        <v>6</v>
      </c>
      <c r="G887" s="46">
        <f t="shared" si="81"/>
        <v>2916.96</v>
      </c>
      <c r="I887" s="108"/>
      <c r="J887" s="101"/>
      <c r="K887" s="101"/>
      <c r="L887" s="101"/>
      <c r="M887" s="41"/>
      <c r="N887" s="101"/>
      <c r="O887" s="47"/>
      <c r="P887" s="118">
        <f t="shared" si="82"/>
        <v>2916.96</v>
      </c>
    </row>
    <row r="888" spans="1:16" s="107" customFormat="1" ht="30" x14ac:dyDescent="0.25">
      <c r="A888" s="115">
        <v>80</v>
      </c>
      <c r="B888" s="138" t="s">
        <v>1129</v>
      </c>
      <c r="C888" s="140" t="s">
        <v>1130</v>
      </c>
      <c r="D888" s="4" t="s">
        <v>1078</v>
      </c>
      <c r="E888" s="141">
        <v>6962</v>
      </c>
      <c r="F888" s="42">
        <v>4</v>
      </c>
      <c r="G888" s="46">
        <f t="shared" si="81"/>
        <v>27848</v>
      </c>
      <c r="H888" s="108"/>
      <c r="I888" s="108"/>
      <c r="J888" s="101"/>
      <c r="K888" s="101"/>
      <c r="L888" s="101"/>
      <c r="M888" s="41"/>
      <c r="N888" s="101"/>
      <c r="O888" s="47"/>
      <c r="P888" s="118">
        <f t="shared" si="82"/>
        <v>27848</v>
      </c>
    </row>
    <row r="889" spans="1:16" s="107" customFormat="1" ht="30" x14ac:dyDescent="0.25">
      <c r="A889" s="115">
        <v>81</v>
      </c>
      <c r="B889" s="138" t="s">
        <v>1131</v>
      </c>
      <c r="C889" s="140" t="s">
        <v>1132</v>
      </c>
      <c r="D889" s="4" t="s">
        <v>1078</v>
      </c>
      <c r="E889" s="141">
        <v>27612</v>
      </c>
      <c r="F889" s="42">
        <v>3</v>
      </c>
      <c r="G889" s="46">
        <f t="shared" si="81"/>
        <v>82836</v>
      </c>
      <c r="H889" s="108"/>
      <c r="I889" s="108"/>
      <c r="J889" s="101"/>
      <c r="K889" s="101"/>
      <c r="L889" s="101"/>
      <c r="M889" s="41"/>
      <c r="N889" s="101"/>
      <c r="O889" s="47"/>
      <c r="P889" s="118">
        <f t="shared" si="82"/>
        <v>82836</v>
      </c>
    </row>
    <row r="890" spans="1:16" s="107" customFormat="1" ht="14.25" customHeight="1" x14ac:dyDescent="0.25">
      <c r="A890" s="115">
        <v>82</v>
      </c>
      <c r="B890" s="138" t="s">
        <v>652</v>
      </c>
      <c r="C890" s="140" t="s">
        <v>1133</v>
      </c>
      <c r="D890" s="4" t="s">
        <v>1078</v>
      </c>
      <c r="E890" s="141">
        <v>5894.1</v>
      </c>
      <c r="F890" s="42">
        <v>1</v>
      </c>
      <c r="G890" s="46">
        <f t="shared" si="81"/>
        <v>5894.1</v>
      </c>
      <c r="H890" s="108"/>
      <c r="I890" s="108"/>
      <c r="J890" s="101"/>
      <c r="K890" s="101"/>
      <c r="L890" s="101"/>
      <c r="M890" s="41"/>
      <c r="N890" s="101"/>
      <c r="O890" s="47"/>
      <c r="P890" s="118">
        <f t="shared" si="82"/>
        <v>5894.1</v>
      </c>
    </row>
    <row r="891" spans="1:16" s="107" customFormat="1" ht="30" x14ac:dyDescent="0.25">
      <c r="A891" s="115">
        <v>83</v>
      </c>
      <c r="B891" s="138"/>
      <c r="C891" s="262" t="s">
        <v>1134</v>
      </c>
      <c r="D891" s="4" t="s">
        <v>1078</v>
      </c>
      <c r="E891" s="141">
        <v>1000</v>
      </c>
      <c r="F891" s="135">
        <v>1</v>
      </c>
      <c r="G891" s="46">
        <f t="shared" si="81"/>
        <v>1000</v>
      </c>
      <c r="H891" s="108"/>
      <c r="I891" s="108"/>
      <c r="J891" s="101"/>
      <c r="K891" s="101"/>
      <c r="L891" s="101"/>
      <c r="M891" s="41"/>
      <c r="N891" s="101"/>
      <c r="O891" s="47"/>
      <c r="P891" s="118">
        <f t="shared" si="82"/>
        <v>1000</v>
      </c>
    </row>
    <row r="892" spans="1:16" s="107" customFormat="1" ht="45" x14ac:dyDescent="0.25">
      <c r="A892" s="115">
        <v>84</v>
      </c>
      <c r="B892" s="129" t="s">
        <v>1135</v>
      </c>
      <c r="C892" s="140" t="s">
        <v>1136</v>
      </c>
      <c r="D892" s="4" t="s">
        <v>1078</v>
      </c>
      <c r="E892" s="142">
        <v>3512.86</v>
      </c>
      <c r="F892" s="42">
        <v>4</v>
      </c>
      <c r="G892" s="46">
        <f t="shared" si="81"/>
        <v>14051.44</v>
      </c>
      <c r="H892" s="108"/>
      <c r="I892" s="108"/>
      <c r="J892" s="101"/>
      <c r="K892" s="101"/>
      <c r="L892" s="101"/>
      <c r="M892" s="41"/>
      <c r="N892" s="101"/>
      <c r="O892" s="47"/>
      <c r="P892" s="118">
        <f t="shared" si="82"/>
        <v>14051.44</v>
      </c>
    </row>
    <row r="893" spans="1:16" s="107" customFormat="1" ht="30" x14ac:dyDescent="0.25">
      <c r="A893" s="115">
        <v>85</v>
      </c>
      <c r="B893" s="138" t="s">
        <v>1137</v>
      </c>
      <c r="C893" s="266" t="s">
        <v>1138</v>
      </c>
      <c r="D893" s="4" t="s">
        <v>1078</v>
      </c>
      <c r="E893" s="141">
        <v>460.2</v>
      </c>
      <c r="F893" s="42">
        <v>6</v>
      </c>
      <c r="G893" s="46">
        <f t="shared" si="81"/>
        <v>2761.2</v>
      </c>
      <c r="H893" s="108"/>
      <c r="I893" s="108"/>
      <c r="J893" s="101"/>
      <c r="K893" s="101"/>
      <c r="L893" s="101"/>
      <c r="M893" s="41"/>
      <c r="N893" s="101"/>
      <c r="O893" s="47"/>
      <c r="P893" s="118">
        <f t="shared" si="82"/>
        <v>2761.2</v>
      </c>
    </row>
    <row r="894" spans="1:16" s="107" customFormat="1" ht="30" x14ac:dyDescent="0.25">
      <c r="A894" s="115">
        <v>86</v>
      </c>
      <c r="B894" s="138" t="s">
        <v>1139</v>
      </c>
      <c r="C894" s="266" t="s">
        <v>1140</v>
      </c>
      <c r="D894" s="4" t="s">
        <v>1078</v>
      </c>
      <c r="E894" s="141">
        <v>460.2</v>
      </c>
      <c r="F894" s="42">
        <v>7</v>
      </c>
      <c r="G894" s="46">
        <f t="shared" si="81"/>
        <v>3221.4</v>
      </c>
      <c r="H894" s="108"/>
      <c r="I894" s="108"/>
      <c r="J894" s="101"/>
      <c r="K894" s="101"/>
      <c r="L894" s="101"/>
      <c r="M894" s="41"/>
      <c r="N894" s="101"/>
      <c r="O894" s="47"/>
      <c r="P894" s="118">
        <f t="shared" si="82"/>
        <v>3221.4</v>
      </c>
    </row>
    <row r="895" spans="1:16" s="107" customFormat="1" ht="30" x14ac:dyDescent="0.25">
      <c r="A895" s="115">
        <v>87</v>
      </c>
      <c r="B895" s="138" t="s">
        <v>1141</v>
      </c>
      <c r="C895" s="266" t="s">
        <v>1142</v>
      </c>
      <c r="D895" s="4" t="s">
        <v>1078</v>
      </c>
      <c r="E895" s="141">
        <v>460.2</v>
      </c>
      <c r="F895" s="42">
        <v>3</v>
      </c>
      <c r="G895" s="46">
        <f t="shared" si="81"/>
        <v>1380.6</v>
      </c>
      <c r="H895" s="108"/>
      <c r="I895" s="108"/>
      <c r="J895" s="101"/>
      <c r="K895" s="101"/>
      <c r="L895" s="101"/>
      <c r="M895" s="41"/>
      <c r="N895" s="101"/>
      <c r="O895" s="47"/>
      <c r="P895" s="118">
        <f t="shared" si="82"/>
        <v>1380.6</v>
      </c>
    </row>
    <row r="896" spans="1:16" s="107" customFormat="1" ht="30" x14ac:dyDescent="0.25">
      <c r="A896" s="115">
        <v>88</v>
      </c>
      <c r="B896" s="138" t="s">
        <v>1143</v>
      </c>
      <c r="C896" s="266" t="s">
        <v>1144</v>
      </c>
      <c r="D896" s="4" t="s">
        <v>1078</v>
      </c>
      <c r="E896" s="141">
        <v>460.2</v>
      </c>
      <c r="F896" s="42">
        <v>2</v>
      </c>
      <c r="G896" s="46">
        <f t="shared" si="81"/>
        <v>920.4</v>
      </c>
      <c r="H896" s="108"/>
      <c r="I896" s="108"/>
      <c r="J896" s="101"/>
      <c r="K896" s="101"/>
      <c r="L896" s="101"/>
      <c r="M896" s="41"/>
      <c r="N896" s="101"/>
      <c r="O896" s="47"/>
      <c r="P896" s="118">
        <f t="shared" si="82"/>
        <v>920.4</v>
      </c>
    </row>
    <row r="897" spans="1:16" s="107" customFormat="1" ht="30" x14ac:dyDescent="0.25">
      <c r="A897" s="115">
        <v>89</v>
      </c>
      <c r="B897" s="138" t="s">
        <v>1145</v>
      </c>
      <c r="C897" s="266" t="s">
        <v>1146</v>
      </c>
      <c r="D897" s="4" t="s">
        <v>1078</v>
      </c>
      <c r="E897" s="141">
        <v>460.2</v>
      </c>
      <c r="F897" s="42">
        <v>8</v>
      </c>
      <c r="G897" s="46">
        <f t="shared" si="81"/>
        <v>3681.6</v>
      </c>
      <c r="H897" s="108"/>
      <c r="I897" s="108"/>
      <c r="J897" s="101"/>
      <c r="K897" s="101"/>
      <c r="L897" s="101"/>
      <c r="M897" s="41"/>
      <c r="N897" s="101"/>
      <c r="O897" s="47"/>
      <c r="P897" s="118">
        <f t="shared" si="82"/>
        <v>3681.6</v>
      </c>
    </row>
    <row r="898" spans="1:16" s="107" customFormat="1" ht="16.5" customHeight="1" x14ac:dyDescent="0.25">
      <c r="A898" s="115">
        <v>90</v>
      </c>
      <c r="B898" s="138" t="s">
        <v>1147</v>
      </c>
      <c r="C898" s="262" t="s">
        <v>1148</v>
      </c>
      <c r="D898" s="4" t="s">
        <v>1078</v>
      </c>
      <c r="E898" s="141">
        <v>14148.2</v>
      </c>
      <c r="F898" s="42">
        <v>1</v>
      </c>
      <c r="G898" s="46">
        <f t="shared" si="81"/>
        <v>14148.2</v>
      </c>
      <c r="H898" s="108"/>
      <c r="I898" s="108"/>
      <c r="J898" s="101"/>
      <c r="K898" s="101"/>
      <c r="L898" s="101"/>
      <c r="M898" s="41"/>
      <c r="N898" s="101"/>
      <c r="O898" s="47"/>
      <c r="P898" s="118">
        <f t="shared" si="82"/>
        <v>14148.2</v>
      </c>
    </row>
    <row r="899" spans="1:16" s="107" customFormat="1" ht="16.5" customHeight="1" x14ac:dyDescent="0.25">
      <c r="A899" s="115">
        <v>91</v>
      </c>
      <c r="B899" s="138" t="s">
        <v>630</v>
      </c>
      <c r="C899" s="262" t="s">
        <v>1149</v>
      </c>
      <c r="D899" s="4" t="s">
        <v>1078</v>
      </c>
      <c r="E899" s="141">
        <v>7068.2</v>
      </c>
      <c r="F899" s="42">
        <v>2</v>
      </c>
      <c r="G899" s="46">
        <f t="shared" si="81"/>
        <v>14136.4</v>
      </c>
      <c r="H899" s="108"/>
      <c r="I899" s="108"/>
      <c r="J899" s="101"/>
      <c r="K899" s="101"/>
      <c r="L899" s="101"/>
      <c r="M899" s="41"/>
      <c r="N899" s="101"/>
      <c r="O899" s="47"/>
      <c r="P899" s="118">
        <f t="shared" si="82"/>
        <v>14136.4</v>
      </c>
    </row>
    <row r="900" spans="1:16" s="107" customFormat="1" ht="31.5" customHeight="1" x14ac:dyDescent="0.25">
      <c r="A900" s="115">
        <v>92</v>
      </c>
      <c r="B900" s="138"/>
      <c r="C900" s="266" t="s">
        <v>1150</v>
      </c>
      <c r="D900" s="143" t="s">
        <v>1078</v>
      </c>
      <c r="E900" s="141">
        <v>14632</v>
      </c>
      <c r="F900" s="42">
        <v>8</v>
      </c>
      <c r="G900" s="46">
        <f t="shared" si="81"/>
        <v>117056</v>
      </c>
      <c r="H900" s="108"/>
      <c r="I900" s="108"/>
      <c r="J900" s="101"/>
      <c r="K900" s="101"/>
      <c r="L900" s="101"/>
      <c r="M900" s="41"/>
      <c r="N900" s="101"/>
      <c r="O900" s="47"/>
      <c r="P900" s="118">
        <f t="shared" si="82"/>
        <v>117056</v>
      </c>
    </row>
    <row r="901" spans="1:16" s="107" customFormat="1" ht="18.75" customHeight="1" x14ac:dyDescent="0.25">
      <c r="A901" s="115">
        <v>93</v>
      </c>
      <c r="B901" s="138" t="s">
        <v>565</v>
      </c>
      <c r="C901" s="266" t="s">
        <v>1151</v>
      </c>
      <c r="D901" s="143" t="s">
        <v>1078</v>
      </c>
      <c r="E901" s="141">
        <v>200</v>
      </c>
      <c r="F901" s="42">
        <v>4</v>
      </c>
      <c r="G901" s="46">
        <f t="shared" si="81"/>
        <v>800</v>
      </c>
      <c r="H901" s="108"/>
      <c r="I901" s="108"/>
      <c r="J901" s="101"/>
      <c r="K901" s="101"/>
      <c r="L901" s="101"/>
      <c r="M901" s="41"/>
      <c r="N901" s="101"/>
      <c r="O901" s="47"/>
      <c r="P901" s="118">
        <f t="shared" si="82"/>
        <v>800</v>
      </c>
    </row>
    <row r="902" spans="1:16" s="107" customFormat="1" ht="28.5" customHeight="1" x14ac:dyDescent="0.25">
      <c r="A902" s="115">
        <v>94</v>
      </c>
      <c r="B902" s="138" t="s">
        <v>1050</v>
      </c>
      <c r="C902" s="266" t="s">
        <v>1152</v>
      </c>
      <c r="D902" s="143" t="s">
        <v>760</v>
      </c>
      <c r="E902" s="142">
        <v>536.9</v>
      </c>
      <c r="F902" s="42">
        <v>100</v>
      </c>
      <c r="G902" s="46">
        <f t="shared" si="81"/>
        <v>53690</v>
      </c>
      <c r="H902" s="108"/>
      <c r="I902" s="51"/>
      <c r="J902" s="101"/>
      <c r="K902" s="101"/>
      <c r="L902" s="101"/>
      <c r="M902" s="41"/>
      <c r="N902" s="101"/>
      <c r="O902" s="47"/>
      <c r="P902" s="118">
        <f t="shared" si="82"/>
        <v>53690</v>
      </c>
    </row>
    <row r="903" spans="1:16" s="107" customFormat="1" ht="17.25" customHeight="1" x14ac:dyDescent="0.25">
      <c r="A903" s="115">
        <v>95</v>
      </c>
      <c r="B903" s="138" t="s">
        <v>1153</v>
      </c>
      <c r="C903" s="140" t="s">
        <v>1154</v>
      </c>
      <c r="D903" s="143" t="s">
        <v>1078</v>
      </c>
      <c r="E903" s="128">
        <v>1177.6400000000001</v>
      </c>
      <c r="F903" s="42">
        <v>2</v>
      </c>
      <c r="G903" s="135">
        <f t="shared" si="81"/>
        <v>2355.2800000000002</v>
      </c>
      <c r="H903" s="108"/>
      <c r="I903" s="108"/>
      <c r="J903" s="101"/>
      <c r="K903" s="101"/>
      <c r="L903" s="101"/>
      <c r="M903" s="41"/>
      <c r="N903" s="101"/>
      <c r="O903" s="47"/>
      <c r="P903" s="118">
        <f t="shared" si="82"/>
        <v>2355.2800000000002</v>
      </c>
    </row>
    <row r="904" spans="1:16" s="107" customFormat="1" ht="17.25" customHeight="1" x14ac:dyDescent="0.25">
      <c r="A904" s="115">
        <v>96</v>
      </c>
      <c r="B904" s="138" t="s">
        <v>1155</v>
      </c>
      <c r="C904" s="140" t="s">
        <v>1156</v>
      </c>
      <c r="D904" s="143" t="s">
        <v>1078</v>
      </c>
      <c r="E904" s="142">
        <v>169330</v>
      </c>
      <c r="F904" s="42">
        <v>3</v>
      </c>
      <c r="G904" s="46">
        <f t="shared" si="81"/>
        <v>507990</v>
      </c>
      <c r="H904" s="108"/>
      <c r="I904" s="108"/>
      <c r="J904" s="101"/>
      <c r="K904" s="101"/>
      <c r="L904" s="101"/>
      <c r="M904" s="41"/>
      <c r="N904" s="101"/>
      <c r="O904" s="47"/>
      <c r="P904" s="118">
        <f t="shared" si="82"/>
        <v>507990</v>
      </c>
    </row>
    <row r="905" spans="1:16" s="107" customFormat="1" ht="17.25" customHeight="1" x14ac:dyDescent="0.25">
      <c r="A905" s="115">
        <v>97</v>
      </c>
      <c r="B905" s="138" t="s">
        <v>1157</v>
      </c>
      <c r="C905" s="140" t="s">
        <v>1158</v>
      </c>
      <c r="D905" s="143" t="s">
        <v>1078</v>
      </c>
      <c r="E905" s="142">
        <v>145730</v>
      </c>
      <c r="F905" s="42">
        <v>3</v>
      </c>
      <c r="G905" s="46">
        <f t="shared" si="81"/>
        <v>437190</v>
      </c>
      <c r="H905" s="108"/>
      <c r="I905" s="108"/>
      <c r="J905" s="101"/>
      <c r="K905" s="101"/>
      <c r="L905" s="101"/>
      <c r="M905" s="41"/>
      <c r="N905" s="101"/>
      <c r="O905" s="47"/>
      <c r="P905" s="118">
        <f t="shared" si="82"/>
        <v>437190</v>
      </c>
    </row>
    <row r="906" spans="1:16" s="107" customFormat="1" ht="17.25" customHeight="1" x14ac:dyDescent="0.25">
      <c r="A906" s="115">
        <v>98</v>
      </c>
      <c r="B906" s="138" t="s">
        <v>1050</v>
      </c>
      <c r="C906" s="140" t="s">
        <v>1159</v>
      </c>
      <c r="D906" s="143" t="s">
        <v>741</v>
      </c>
      <c r="E906" s="142">
        <v>513300</v>
      </c>
      <c r="F906" s="42">
        <v>0.16200000000000001</v>
      </c>
      <c r="G906" s="46">
        <f t="shared" si="81"/>
        <v>83154.600000000006</v>
      </c>
      <c r="H906" s="108"/>
      <c r="I906" s="108"/>
      <c r="J906" s="101"/>
      <c r="K906" s="101"/>
      <c r="L906" s="101"/>
      <c r="M906" s="41"/>
      <c r="N906" s="101"/>
      <c r="O906" s="47"/>
      <c r="P906" s="118">
        <f t="shared" si="82"/>
        <v>83154.600000000006</v>
      </c>
    </row>
    <row r="907" spans="1:16" s="107" customFormat="1" ht="17.25" customHeight="1" x14ac:dyDescent="0.25">
      <c r="A907" s="115">
        <v>99</v>
      </c>
      <c r="B907" s="138"/>
      <c r="C907" s="266" t="s">
        <v>1160</v>
      </c>
      <c r="D907" s="143" t="s">
        <v>1161</v>
      </c>
      <c r="E907" s="142">
        <v>1000</v>
      </c>
      <c r="F907" s="135">
        <v>3</v>
      </c>
      <c r="G907" s="46">
        <f t="shared" si="81"/>
        <v>3000</v>
      </c>
      <c r="H907" s="108"/>
      <c r="I907" s="108"/>
      <c r="J907" s="101"/>
      <c r="K907" s="101"/>
      <c r="L907" s="101"/>
      <c r="M907" s="41"/>
      <c r="N907" s="101"/>
      <c r="O907" s="47"/>
      <c r="P907" s="118">
        <f t="shared" si="82"/>
        <v>3000</v>
      </c>
    </row>
    <row r="908" spans="1:16" s="107" customFormat="1" ht="17.25" customHeight="1" x14ac:dyDescent="0.25">
      <c r="A908" s="115">
        <v>100</v>
      </c>
      <c r="B908" s="138" t="s">
        <v>1044</v>
      </c>
      <c r="C908" s="266" t="s">
        <v>1162</v>
      </c>
      <c r="D908" s="143" t="s">
        <v>1161</v>
      </c>
      <c r="E908" s="142">
        <v>6490</v>
      </c>
      <c r="F908" s="42">
        <v>4</v>
      </c>
      <c r="G908" s="46">
        <f t="shared" si="81"/>
        <v>25960</v>
      </c>
      <c r="H908" s="108"/>
      <c r="I908" s="108"/>
      <c r="J908" s="101"/>
      <c r="K908" s="101"/>
      <c r="L908" s="101"/>
      <c r="M908" s="41"/>
      <c r="N908" s="101"/>
      <c r="O908" s="47"/>
      <c r="P908" s="118">
        <f t="shared" si="82"/>
        <v>25960</v>
      </c>
    </row>
    <row r="909" spans="1:16" s="107" customFormat="1" ht="17.25" customHeight="1" x14ac:dyDescent="0.25">
      <c r="A909" s="115">
        <v>101</v>
      </c>
      <c r="B909" s="138" t="s">
        <v>1163</v>
      </c>
      <c r="C909" s="266" t="s">
        <v>1164</v>
      </c>
      <c r="D909" s="143" t="s">
        <v>1161</v>
      </c>
      <c r="E909" s="142">
        <v>5900</v>
      </c>
      <c r="F909" s="42">
        <v>4</v>
      </c>
      <c r="G909" s="46">
        <f t="shared" si="81"/>
        <v>23600</v>
      </c>
      <c r="H909" s="108"/>
      <c r="I909" s="108"/>
      <c r="J909" s="101"/>
      <c r="K909" s="101"/>
      <c r="L909" s="101"/>
      <c r="M909" s="41"/>
      <c r="N909" s="101"/>
      <c r="O909" s="47"/>
      <c r="P909" s="118">
        <f t="shared" si="82"/>
        <v>23600</v>
      </c>
    </row>
    <row r="910" spans="1:16" s="107" customFormat="1" ht="18" customHeight="1" x14ac:dyDescent="0.25">
      <c r="A910" s="115">
        <v>102</v>
      </c>
      <c r="B910" s="138" t="s">
        <v>1165</v>
      </c>
      <c r="C910" s="266" t="s">
        <v>1166</v>
      </c>
      <c r="D910" s="143" t="s">
        <v>1039</v>
      </c>
      <c r="E910" s="267">
        <v>577.02</v>
      </c>
      <c r="F910" s="135">
        <v>20</v>
      </c>
      <c r="G910" s="46">
        <f t="shared" si="81"/>
        <v>11540.4</v>
      </c>
      <c r="H910" s="108"/>
      <c r="I910" s="108"/>
      <c r="J910" s="101"/>
      <c r="K910" s="101"/>
      <c r="L910" s="101"/>
      <c r="M910" s="41"/>
      <c r="N910" s="101"/>
      <c r="O910" s="47"/>
      <c r="P910" s="118">
        <f t="shared" si="82"/>
        <v>11540.4</v>
      </c>
    </row>
    <row r="911" spans="1:16" s="107" customFormat="1" ht="18" customHeight="1" x14ac:dyDescent="0.25">
      <c r="A911" s="115">
        <v>103</v>
      </c>
      <c r="B911" s="138" t="s">
        <v>1006</v>
      </c>
      <c r="C911" s="266" t="s">
        <v>1167</v>
      </c>
      <c r="D911" s="143" t="s">
        <v>1039</v>
      </c>
      <c r="E911" s="267">
        <v>7021</v>
      </c>
      <c r="F911" s="135">
        <v>23</v>
      </c>
      <c r="G911" s="46">
        <f t="shared" si="81"/>
        <v>161483</v>
      </c>
      <c r="H911" s="108"/>
      <c r="I911" s="108"/>
      <c r="J911" s="101"/>
      <c r="K911" s="101"/>
      <c r="L911" s="101"/>
      <c r="M911" s="41"/>
      <c r="N911" s="101"/>
      <c r="O911" s="47"/>
      <c r="P911" s="118">
        <f t="shared" si="82"/>
        <v>161483</v>
      </c>
    </row>
    <row r="912" spans="1:16" s="107" customFormat="1" ht="18" customHeight="1" x14ac:dyDescent="0.25">
      <c r="A912" s="115">
        <v>104</v>
      </c>
      <c r="B912" s="129" t="s">
        <v>638</v>
      </c>
      <c r="C912" s="266" t="s">
        <v>1168</v>
      </c>
      <c r="D912" s="143" t="s">
        <v>1078</v>
      </c>
      <c r="E912" s="267">
        <v>85255</v>
      </c>
      <c r="F912" s="42">
        <v>9</v>
      </c>
      <c r="G912" s="46">
        <f t="shared" si="81"/>
        <v>767295</v>
      </c>
      <c r="H912" s="108"/>
      <c r="I912" s="108"/>
      <c r="J912" s="101"/>
      <c r="K912" s="101"/>
      <c r="L912" s="101"/>
      <c r="M912" s="41"/>
      <c r="N912" s="101"/>
      <c r="O912" s="47"/>
      <c r="P912" s="118">
        <f t="shared" si="82"/>
        <v>767295</v>
      </c>
    </row>
    <row r="913" spans="1:16" s="107" customFormat="1" ht="18" customHeight="1" x14ac:dyDescent="0.25">
      <c r="A913" s="115">
        <v>105</v>
      </c>
      <c r="B913" s="129" t="s">
        <v>656</v>
      </c>
      <c r="C913" s="266" t="s">
        <v>1169</v>
      </c>
      <c r="D913" s="143" t="s">
        <v>1078</v>
      </c>
      <c r="E913" s="267">
        <v>26214</v>
      </c>
      <c r="F913" s="42">
        <v>6</v>
      </c>
      <c r="G913" s="46">
        <f t="shared" si="81"/>
        <v>157284</v>
      </c>
      <c r="H913" s="108"/>
      <c r="I913" s="108"/>
      <c r="J913" s="101"/>
      <c r="K913" s="101"/>
      <c r="L913" s="101"/>
      <c r="M913" s="41"/>
      <c r="N913" s="101"/>
      <c r="O913" s="47"/>
      <c r="P913" s="118">
        <f t="shared" si="82"/>
        <v>157284</v>
      </c>
    </row>
    <row r="914" spans="1:16" s="107" customFormat="1" ht="18" customHeight="1" x14ac:dyDescent="0.25">
      <c r="A914" s="115">
        <v>106</v>
      </c>
      <c r="B914" s="129" t="s">
        <v>873</v>
      </c>
      <c r="C914" s="266" t="s">
        <v>1170</v>
      </c>
      <c r="D914" s="143" t="s">
        <v>1078</v>
      </c>
      <c r="E914" s="267">
        <v>1224.8399999999999</v>
      </c>
      <c r="F914" s="135">
        <v>20</v>
      </c>
      <c r="G914" s="46">
        <f t="shared" si="81"/>
        <v>24496.799999999999</v>
      </c>
      <c r="H914" s="108"/>
      <c r="I914" s="108"/>
      <c r="J914" s="101"/>
      <c r="K914" s="101"/>
      <c r="L914" s="101"/>
      <c r="M914" s="41"/>
      <c r="N914" s="101"/>
      <c r="O914" s="47"/>
      <c r="P914" s="118">
        <f t="shared" si="82"/>
        <v>24496.799999999999</v>
      </c>
    </row>
    <row r="915" spans="1:16" s="107" customFormat="1" ht="18" customHeight="1" x14ac:dyDescent="0.25">
      <c r="A915" s="115">
        <v>107</v>
      </c>
      <c r="B915" s="129" t="s">
        <v>328</v>
      </c>
      <c r="C915" s="266" t="s">
        <v>1171</v>
      </c>
      <c r="D915" s="143" t="s">
        <v>1078</v>
      </c>
      <c r="E915" s="267">
        <v>500</v>
      </c>
      <c r="F915" s="42">
        <v>58</v>
      </c>
      <c r="G915" s="46">
        <f t="shared" si="81"/>
        <v>29000</v>
      </c>
      <c r="H915" s="108"/>
      <c r="I915" s="108"/>
      <c r="J915" s="101"/>
      <c r="K915" s="101"/>
      <c r="L915" s="101"/>
      <c r="M915" s="41"/>
      <c r="N915" s="101"/>
      <c r="O915" s="47"/>
      <c r="P915" s="118">
        <f t="shared" si="82"/>
        <v>29000</v>
      </c>
    </row>
    <row r="916" spans="1:16" s="107" customFormat="1" ht="18" customHeight="1" x14ac:dyDescent="0.25">
      <c r="A916" s="115">
        <v>108</v>
      </c>
      <c r="B916" s="129" t="s">
        <v>613</v>
      </c>
      <c r="C916" s="141" t="s">
        <v>1172</v>
      </c>
      <c r="D916" s="143" t="s">
        <v>1078</v>
      </c>
      <c r="E916" s="141">
        <v>551.79</v>
      </c>
      <c r="F916" s="42">
        <v>325</v>
      </c>
      <c r="G916" s="46">
        <f t="shared" si="81"/>
        <v>179331.75</v>
      </c>
      <c r="H916" s="108"/>
      <c r="I916" s="108"/>
      <c r="J916" s="101"/>
      <c r="K916" s="101"/>
      <c r="L916" s="101"/>
      <c r="M916" s="41"/>
      <c r="N916" s="101"/>
      <c r="O916" s="47"/>
      <c r="P916" s="118">
        <f t="shared" si="82"/>
        <v>179331.75</v>
      </c>
    </row>
    <row r="917" spans="1:16" s="107" customFormat="1" ht="18" customHeight="1" x14ac:dyDescent="0.25">
      <c r="A917" s="115">
        <v>109</v>
      </c>
      <c r="B917" s="129" t="s">
        <v>328</v>
      </c>
      <c r="C917" s="141" t="s">
        <v>1173</v>
      </c>
      <c r="D917" s="143" t="s">
        <v>1078</v>
      </c>
      <c r="E917" s="142">
        <v>942.77</v>
      </c>
      <c r="F917" s="42">
        <v>60</v>
      </c>
      <c r="G917" s="46">
        <f t="shared" si="81"/>
        <v>56566.2</v>
      </c>
      <c r="H917" s="108"/>
      <c r="I917" s="108"/>
      <c r="J917" s="101"/>
      <c r="K917" s="101"/>
      <c r="L917" s="101"/>
      <c r="M917" s="41"/>
      <c r="N917" s="101"/>
      <c r="O917" s="47"/>
      <c r="P917" s="118">
        <f t="shared" si="82"/>
        <v>56566.2</v>
      </c>
    </row>
    <row r="918" spans="1:16" s="107" customFormat="1" ht="18" customHeight="1" x14ac:dyDescent="0.25">
      <c r="A918" s="115">
        <v>110</v>
      </c>
      <c r="B918" s="144" t="s">
        <v>615</v>
      </c>
      <c r="C918" s="141" t="s">
        <v>1174</v>
      </c>
      <c r="D918" s="143" t="s">
        <v>181</v>
      </c>
      <c r="E918" s="142">
        <v>3281.96</v>
      </c>
      <c r="F918" s="42">
        <v>6</v>
      </c>
      <c r="G918" s="46">
        <f t="shared" si="81"/>
        <v>19691.760000000002</v>
      </c>
      <c r="H918" s="108"/>
      <c r="I918" s="108"/>
      <c r="J918" s="101"/>
      <c r="K918" s="101"/>
      <c r="L918" s="101"/>
      <c r="M918" s="41"/>
      <c r="N918" s="101"/>
      <c r="O918" s="47"/>
      <c r="P918" s="118">
        <f t="shared" si="82"/>
        <v>19691.760000000002</v>
      </c>
    </row>
    <row r="919" spans="1:16" s="107" customFormat="1" ht="18" customHeight="1" x14ac:dyDescent="0.25">
      <c r="A919" s="115">
        <v>111</v>
      </c>
      <c r="B919" s="144" t="s">
        <v>1175</v>
      </c>
      <c r="C919" s="141" t="s">
        <v>1176</v>
      </c>
      <c r="D919" s="143" t="s">
        <v>1078</v>
      </c>
      <c r="E919" s="142">
        <v>1416</v>
      </c>
      <c r="F919" s="42">
        <v>16</v>
      </c>
      <c r="G919" s="46">
        <f t="shared" si="81"/>
        <v>22656</v>
      </c>
      <c r="H919" s="108"/>
      <c r="I919" s="108"/>
      <c r="J919" s="101"/>
      <c r="K919" s="101"/>
      <c r="L919" s="101"/>
      <c r="M919" s="41"/>
      <c r="N919" s="101"/>
      <c r="O919" s="47"/>
      <c r="P919" s="118">
        <f>O919+M919+K919+I919+G919</f>
        <v>22656</v>
      </c>
    </row>
    <row r="920" spans="1:16" s="107" customFormat="1" ht="18" customHeight="1" x14ac:dyDescent="0.25">
      <c r="A920" s="115">
        <v>112</v>
      </c>
      <c r="B920" s="144" t="s">
        <v>818</v>
      </c>
      <c r="C920" s="141" t="s">
        <v>1177</v>
      </c>
      <c r="D920" s="143" t="s">
        <v>181</v>
      </c>
      <c r="E920" s="142">
        <v>1349.84</v>
      </c>
      <c r="F920" s="42">
        <v>3</v>
      </c>
      <c r="G920" s="46">
        <f t="shared" si="81"/>
        <v>4049.5199999999995</v>
      </c>
      <c r="H920" s="108"/>
      <c r="I920" s="108"/>
      <c r="J920" s="101"/>
      <c r="K920" s="101"/>
      <c r="L920" s="101"/>
      <c r="M920" s="41"/>
      <c r="N920" s="101"/>
      <c r="O920" s="47"/>
      <c r="P920" s="118">
        <f t="shared" ref="P920:P927" si="83">O920+M920+K920+I920+G920</f>
        <v>4049.5199999999995</v>
      </c>
    </row>
    <row r="921" spans="1:16" s="107" customFormat="1" ht="18" customHeight="1" x14ac:dyDescent="0.25">
      <c r="A921" s="115">
        <v>113</v>
      </c>
      <c r="B921" s="144"/>
      <c r="C921" s="141" t="s">
        <v>1178</v>
      </c>
      <c r="D921" s="95" t="s">
        <v>17</v>
      </c>
      <c r="E921" s="142">
        <v>1800</v>
      </c>
      <c r="F921" s="42">
        <v>14</v>
      </c>
      <c r="G921" s="46">
        <f t="shared" si="81"/>
        <v>25200</v>
      </c>
      <c r="H921" s="108"/>
      <c r="I921" s="108"/>
      <c r="J921" s="101"/>
      <c r="K921" s="101"/>
      <c r="L921" s="101"/>
      <c r="M921" s="41"/>
      <c r="N921" s="101"/>
      <c r="O921" s="47"/>
      <c r="P921" s="118">
        <f t="shared" si="83"/>
        <v>25200</v>
      </c>
    </row>
    <row r="922" spans="1:16" s="107" customFormat="1" ht="18" customHeight="1" x14ac:dyDescent="0.25">
      <c r="A922" s="115">
        <v>114</v>
      </c>
      <c r="B922" s="144" t="s">
        <v>700</v>
      </c>
      <c r="C922" s="141" t="s">
        <v>1179</v>
      </c>
      <c r="D922" s="95" t="s">
        <v>17</v>
      </c>
      <c r="E922" s="142">
        <v>1600</v>
      </c>
      <c r="F922" s="42">
        <v>49</v>
      </c>
      <c r="G922" s="46">
        <f t="shared" si="81"/>
        <v>78400</v>
      </c>
      <c r="H922" s="108"/>
      <c r="I922" s="108"/>
      <c r="J922" s="101"/>
      <c r="K922" s="101"/>
      <c r="L922" s="101"/>
      <c r="M922" s="41"/>
      <c r="N922" s="101"/>
      <c r="O922" s="47"/>
      <c r="P922" s="118">
        <f t="shared" si="83"/>
        <v>78400</v>
      </c>
    </row>
    <row r="923" spans="1:16" s="107" customFormat="1" ht="18" customHeight="1" x14ac:dyDescent="0.25">
      <c r="A923" s="115">
        <v>115</v>
      </c>
      <c r="B923" s="144"/>
      <c r="C923" s="141" t="s">
        <v>1180</v>
      </c>
      <c r="D923" s="95" t="s">
        <v>17</v>
      </c>
      <c r="E923" s="142">
        <v>1600</v>
      </c>
      <c r="F923" s="42">
        <v>3</v>
      </c>
      <c r="G923" s="46">
        <f t="shared" si="81"/>
        <v>4800</v>
      </c>
      <c r="H923" s="108"/>
      <c r="I923" s="108"/>
      <c r="J923" s="101"/>
      <c r="K923" s="101"/>
      <c r="L923" s="101"/>
      <c r="M923" s="41"/>
      <c r="N923" s="101"/>
      <c r="O923" s="47"/>
      <c r="P923" s="118">
        <f t="shared" si="83"/>
        <v>4800</v>
      </c>
    </row>
    <row r="924" spans="1:16" s="107" customFormat="1" ht="18" customHeight="1" x14ac:dyDescent="0.25">
      <c r="A924" s="115">
        <v>116</v>
      </c>
      <c r="B924" s="144"/>
      <c r="C924" s="141" t="s">
        <v>1181</v>
      </c>
      <c r="D924" s="95" t="s">
        <v>17</v>
      </c>
      <c r="E924" s="142">
        <v>2200</v>
      </c>
      <c r="F924" s="42">
        <v>8</v>
      </c>
      <c r="G924" s="46">
        <f t="shared" si="81"/>
        <v>17600</v>
      </c>
      <c r="H924" s="108"/>
      <c r="I924" s="108"/>
      <c r="J924" s="101"/>
      <c r="K924" s="101"/>
      <c r="L924" s="101"/>
      <c r="M924" s="41"/>
      <c r="N924" s="101"/>
      <c r="O924" s="47"/>
      <c r="P924" s="118">
        <f t="shared" si="83"/>
        <v>17600</v>
      </c>
    </row>
    <row r="925" spans="1:16" s="107" customFormat="1" ht="18" customHeight="1" x14ac:dyDescent="0.25">
      <c r="A925" s="115">
        <v>117</v>
      </c>
      <c r="B925" s="144" t="s">
        <v>1182</v>
      </c>
      <c r="C925" s="141" t="s">
        <v>1183</v>
      </c>
      <c r="D925" s="143" t="s">
        <v>181</v>
      </c>
      <c r="E925" s="142">
        <v>8000</v>
      </c>
      <c r="F925" s="42">
        <v>7</v>
      </c>
      <c r="G925" s="46">
        <f t="shared" si="81"/>
        <v>56000</v>
      </c>
      <c r="H925" s="108"/>
      <c r="I925" s="108"/>
      <c r="J925" s="101"/>
      <c r="K925" s="101"/>
      <c r="L925" s="101"/>
      <c r="M925" s="41"/>
      <c r="N925" s="101"/>
      <c r="O925" s="47"/>
      <c r="P925" s="118">
        <f t="shared" si="83"/>
        <v>56000</v>
      </c>
    </row>
    <row r="926" spans="1:16" s="107" customFormat="1" ht="18" customHeight="1" x14ac:dyDescent="0.25">
      <c r="A926" s="115">
        <v>118</v>
      </c>
      <c r="B926" s="144" t="s">
        <v>1184</v>
      </c>
      <c r="C926" s="141" t="s">
        <v>1185</v>
      </c>
      <c r="D926" s="143" t="s">
        <v>181</v>
      </c>
      <c r="E926" s="142">
        <v>7000</v>
      </c>
      <c r="F926" s="42">
        <v>8</v>
      </c>
      <c r="G926" s="46">
        <f t="shared" si="81"/>
        <v>56000</v>
      </c>
      <c r="H926" s="108"/>
      <c r="I926" s="108"/>
      <c r="J926" s="101"/>
      <c r="K926" s="101"/>
      <c r="L926" s="101"/>
      <c r="M926" s="41"/>
      <c r="N926" s="101"/>
      <c r="O926" s="47"/>
      <c r="P926" s="118">
        <f t="shared" si="83"/>
        <v>56000</v>
      </c>
    </row>
    <row r="927" spans="1:16" s="107" customFormat="1" ht="28.5" customHeight="1" x14ac:dyDescent="0.25">
      <c r="A927" s="115">
        <v>119</v>
      </c>
      <c r="B927" s="115" t="s">
        <v>818</v>
      </c>
      <c r="C927" s="145" t="s">
        <v>1186</v>
      </c>
      <c r="D927" s="143" t="s">
        <v>181</v>
      </c>
      <c r="E927" s="142">
        <v>5900</v>
      </c>
      <c r="F927" s="42">
        <v>17</v>
      </c>
      <c r="G927" s="46">
        <f t="shared" si="81"/>
        <v>100300</v>
      </c>
      <c r="H927" s="108"/>
      <c r="I927" s="108"/>
      <c r="J927" s="101"/>
      <c r="K927" s="101"/>
      <c r="L927" s="101"/>
      <c r="M927" s="41"/>
      <c r="N927" s="101"/>
      <c r="O927" s="47"/>
      <c r="P927" s="118">
        <f t="shared" si="83"/>
        <v>100300</v>
      </c>
    </row>
    <row r="928" spans="1:16" s="107" customFormat="1" ht="30" customHeight="1" x14ac:dyDescent="0.25">
      <c r="A928" s="115">
        <v>120</v>
      </c>
      <c r="B928" s="115" t="s">
        <v>615</v>
      </c>
      <c r="C928" s="145" t="s">
        <v>1187</v>
      </c>
      <c r="D928" s="143" t="s">
        <v>17</v>
      </c>
      <c r="E928" s="142">
        <v>7552</v>
      </c>
      <c r="F928" s="42">
        <v>1</v>
      </c>
      <c r="G928" s="46">
        <f t="shared" si="81"/>
        <v>7552</v>
      </c>
      <c r="H928" s="108"/>
      <c r="I928" s="108"/>
      <c r="J928" s="101"/>
      <c r="K928" s="101"/>
      <c r="L928" s="101"/>
      <c r="M928" s="41"/>
      <c r="N928" s="101"/>
      <c r="O928" s="47"/>
      <c r="P928" s="118">
        <f>O928+M928+K928+I928+G928</f>
        <v>7552</v>
      </c>
    </row>
    <row r="929" spans="1:16" s="107" customFormat="1" ht="30" customHeight="1" x14ac:dyDescent="0.25">
      <c r="A929" s="115">
        <v>121</v>
      </c>
      <c r="B929" s="146"/>
      <c r="C929" s="147" t="s">
        <v>1188</v>
      </c>
      <c r="D929" s="143" t="s">
        <v>490</v>
      </c>
      <c r="E929" s="141">
        <v>174640</v>
      </c>
      <c r="F929" s="114">
        <v>2.0350000000000001</v>
      </c>
      <c r="G929" s="46">
        <f t="shared" si="81"/>
        <v>355392.4</v>
      </c>
      <c r="H929" s="108"/>
      <c r="I929" s="108"/>
      <c r="J929" s="101"/>
      <c r="K929" s="101"/>
      <c r="L929" s="101"/>
      <c r="M929" s="41"/>
      <c r="N929" s="101"/>
      <c r="O929" s="47"/>
      <c r="P929" s="118">
        <f t="shared" ref="P929:P948" si="84">O929+M929+K929+I929+G929</f>
        <v>355392.4</v>
      </c>
    </row>
    <row r="930" spans="1:16" s="107" customFormat="1" ht="30" customHeight="1" x14ac:dyDescent="0.25">
      <c r="A930" s="115">
        <v>122</v>
      </c>
      <c r="B930" s="146"/>
      <c r="C930" s="147" t="s">
        <v>1189</v>
      </c>
      <c r="D930" s="143" t="s">
        <v>490</v>
      </c>
      <c r="E930" s="114">
        <v>171100</v>
      </c>
      <c r="F930" s="141">
        <v>0.23499999999999999</v>
      </c>
      <c r="G930" s="46">
        <f t="shared" si="81"/>
        <v>40208.5</v>
      </c>
      <c r="H930" s="108"/>
      <c r="I930" s="108"/>
      <c r="J930" s="101"/>
      <c r="K930" s="101"/>
      <c r="L930" s="101"/>
      <c r="M930" s="41"/>
      <c r="N930" s="101"/>
      <c r="O930" s="47"/>
      <c r="P930" s="118">
        <f t="shared" si="84"/>
        <v>40208.5</v>
      </c>
    </row>
    <row r="931" spans="1:16" s="107" customFormat="1" ht="30" customHeight="1" x14ac:dyDescent="0.25">
      <c r="A931" s="115">
        <v>123</v>
      </c>
      <c r="B931" s="146"/>
      <c r="C931" s="148" t="s">
        <v>1190</v>
      </c>
      <c r="D931" s="143" t="s">
        <v>490</v>
      </c>
      <c r="E931" s="114">
        <v>174640</v>
      </c>
      <c r="F931" s="114">
        <v>6.0810000000000004</v>
      </c>
      <c r="G931" s="46">
        <f t="shared" si="81"/>
        <v>1061985.8400000001</v>
      </c>
      <c r="H931" s="108"/>
      <c r="I931" s="108"/>
      <c r="J931" s="101"/>
      <c r="K931" s="101"/>
      <c r="L931" s="101"/>
      <c r="M931" s="41"/>
      <c r="N931" s="101"/>
      <c r="O931" s="47"/>
      <c r="P931" s="118">
        <f t="shared" si="84"/>
        <v>1061985.8400000001</v>
      </c>
    </row>
    <row r="932" spans="1:16" s="107" customFormat="1" ht="30" customHeight="1" x14ac:dyDescent="0.25">
      <c r="A932" s="115">
        <v>124</v>
      </c>
      <c r="B932" s="146"/>
      <c r="C932" s="148" t="s">
        <v>1191</v>
      </c>
      <c r="D932" s="143" t="s">
        <v>490</v>
      </c>
      <c r="E932" s="141">
        <v>171100</v>
      </c>
      <c r="F932" s="114">
        <v>12.356999999999999</v>
      </c>
      <c r="G932" s="46">
        <f t="shared" si="81"/>
        <v>2114282.6999999997</v>
      </c>
      <c r="H932" s="108"/>
      <c r="I932" s="108"/>
      <c r="J932" s="101"/>
      <c r="K932" s="101"/>
      <c r="L932" s="101"/>
      <c r="M932" s="41"/>
      <c r="N932" s="101"/>
      <c r="O932" s="47"/>
      <c r="P932" s="118">
        <f t="shared" si="84"/>
        <v>2114282.6999999997</v>
      </c>
    </row>
    <row r="933" spans="1:16" s="107" customFormat="1" ht="30" customHeight="1" x14ac:dyDescent="0.25">
      <c r="A933" s="115">
        <v>125</v>
      </c>
      <c r="B933" s="146"/>
      <c r="C933" s="149" t="s">
        <v>1192</v>
      </c>
      <c r="D933" s="143" t="s">
        <v>490</v>
      </c>
      <c r="E933" s="114">
        <v>174640</v>
      </c>
      <c r="F933" s="114">
        <v>0.379</v>
      </c>
      <c r="G933" s="46">
        <f t="shared" si="81"/>
        <v>66188.56</v>
      </c>
      <c r="H933" s="108"/>
      <c r="I933" s="108"/>
      <c r="J933" s="101"/>
      <c r="K933" s="101"/>
      <c r="L933" s="101"/>
      <c r="M933" s="41"/>
      <c r="N933" s="101"/>
      <c r="O933" s="47"/>
      <c r="P933" s="118">
        <f t="shared" si="84"/>
        <v>66188.56</v>
      </c>
    </row>
    <row r="934" spans="1:16" s="107" customFormat="1" ht="30" customHeight="1" x14ac:dyDescent="0.25">
      <c r="A934" s="115">
        <v>126</v>
      </c>
      <c r="B934" s="146"/>
      <c r="C934" s="149" t="s">
        <v>1193</v>
      </c>
      <c r="D934" s="143" t="s">
        <v>490</v>
      </c>
      <c r="E934" s="114">
        <v>171100</v>
      </c>
      <c r="F934" s="114">
        <v>1.1439999999999999</v>
      </c>
      <c r="G934" s="46">
        <f t="shared" si="81"/>
        <v>195738.4</v>
      </c>
      <c r="H934" s="108"/>
      <c r="I934" s="108"/>
      <c r="J934" s="101"/>
      <c r="K934" s="101"/>
      <c r="L934" s="101"/>
      <c r="M934" s="41"/>
      <c r="N934" s="101"/>
      <c r="O934" s="47"/>
      <c r="P934" s="118">
        <f t="shared" si="84"/>
        <v>195738.4</v>
      </c>
    </row>
    <row r="935" spans="1:16" s="107" customFormat="1" ht="30" customHeight="1" x14ac:dyDescent="0.25">
      <c r="A935" s="115">
        <v>127</v>
      </c>
      <c r="B935" s="146"/>
      <c r="C935" s="149" t="s">
        <v>1194</v>
      </c>
      <c r="D935" s="143" t="s">
        <v>490</v>
      </c>
      <c r="E935" s="141">
        <v>174640</v>
      </c>
      <c r="F935" s="114">
        <v>0.71299999999999997</v>
      </c>
      <c r="G935" s="46">
        <f t="shared" si="81"/>
        <v>124518.31999999999</v>
      </c>
      <c r="H935" s="108"/>
      <c r="I935" s="108"/>
      <c r="J935" s="101"/>
      <c r="K935" s="101"/>
      <c r="L935" s="101"/>
      <c r="M935" s="41"/>
      <c r="N935" s="101"/>
      <c r="O935" s="47"/>
      <c r="P935" s="118">
        <f t="shared" si="84"/>
        <v>124518.31999999999</v>
      </c>
    </row>
    <row r="936" spans="1:16" s="107" customFormat="1" ht="30" customHeight="1" x14ac:dyDescent="0.25">
      <c r="A936" s="115">
        <v>128</v>
      </c>
      <c r="B936" s="146"/>
      <c r="C936" s="149" t="s">
        <v>1195</v>
      </c>
      <c r="D936" s="143" t="s">
        <v>490</v>
      </c>
      <c r="E936" s="114">
        <v>171100</v>
      </c>
      <c r="F936" s="114">
        <v>1.7290000000000001</v>
      </c>
      <c r="G936" s="46">
        <f t="shared" si="81"/>
        <v>295831.90000000002</v>
      </c>
      <c r="H936" s="108"/>
      <c r="I936" s="108"/>
      <c r="J936" s="101"/>
      <c r="K936" s="101"/>
      <c r="L936" s="101"/>
      <c r="M936" s="41"/>
      <c r="N936" s="101"/>
      <c r="O936" s="47"/>
      <c r="P936" s="118">
        <f t="shared" si="84"/>
        <v>295831.90000000002</v>
      </c>
    </row>
    <row r="937" spans="1:16" s="107" customFormat="1" ht="30" customHeight="1" x14ac:dyDescent="0.25">
      <c r="A937" s="115">
        <v>129</v>
      </c>
      <c r="B937" s="146"/>
      <c r="C937" s="149" t="s">
        <v>1196</v>
      </c>
      <c r="D937" s="143" t="s">
        <v>490</v>
      </c>
      <c r="E937" s="114">
        <v>174640</v>
      </c>
      <c r="F937" s="114">
        <v>1.0920000000000001</v>
      </c>
      <c r="G937" s="46">
        <f t="shared" ref="G937:G947" si="85">E937*F937</f>
        <v>190706.88</v>
      </c>
      <c r="H937" s="108"/>
      <c r="I937" s="108"/>
      <c r="J937" s="101"/>
      <c r="K937" s="101"/>
      <c r="L937" s="101"/>
      <c r="M937" s="41"/>
      <c r="N937" s="101"/>
      <c r="O937" s="47"/>
      <c r="P937" s="118">
        <f t="shared" si="84"/>
        <v>190706.88</v>
      </c>
    </row>
    <row r="938" spans="1:16" s="107" customFormat="1" ht="30" customHeight="1" x14ac:dyDescent="0.25">
      <c r="A938" s="115">
        <v>130</v>
      </c>
      <c r="B938" s="146"/>
      <c r="C938" s="149" t="s">
        <v>1197</v>
      </c>
      <c r="D938" s="143" t="s">
        <v>490</v>
      </c>
      <c r="E938" s="141">
        <v>171100</v>
      </c>
      <c r="F938" s="114">
        <v>2.5049999999999999</v>
      </c>
      <c r="G938" s="46">
        <f t="shared" si="85"/>
        <v>428605.5</v>
      </c>
      <c r="H938" s="108"/>
      <c r="I938" s="108"/>
      <c r="J938" s="101"/>
      <c r="K938" s="101"/>
      <c r="L938" s="101"/>
      <c r="M938" s="41"/>
      <c r="N938" s="101"/>
      <c r="O938" s="47"/>
      <c r="P938" s="118">
        <f t="shared" si="84"/>
        <v>428605.5</v>
      </c>
    </row>
    <row r="939" spans="1:16" s="107" customFormat="1" ht="30" customHeight="1" x14ac:dyDescent="0.25">
      <c r="A939" s="115">
        <v>131</v>
      </c>
      <c r="B939" s="146"/>
      <c r="C939" s="149" t="s">
        <v>1198</v>
      </c>
      <c r="D939" s="143" t="s">
        <v>490</v>
      </c>
      <c r="E939" s="114">
        <v>174640</v>
      </c>
      <c r="F939" s="114">
        <v>0.36799999999999999</v>
      </c>
      <c r="G939" s="46">
        <f t="shared" si="85"/>
        <v>64267.519999999997</v>
      </c>
      <c r="H939" s="108"/>
      <c r="I939" s="108"/>
      <c r="J939" s="101"/>
      <c r="K939" s="101"/>
      <c r="L939" s="101"/>
      <c r="M939" s="41"/>
      <c r="N939" s="101"/>
      <c r="O939" s="47"/>
      <c r="P939" s="118">
        <f t="shared" si="84"/>
        <v>64267.519999999997</v>
      </c>
    </row>
    <row r="940" spans="1:16" s="107" customFormat="1" ht="30" customHeight="1" x14ac:dyDescent="0.25">
      <c r="A940" s="115">
        <v>132</v>
      </c>
      <c r="B940" s="146"/>
      <c r="C940" s="149" t="s">
        <v>1199</v>
      </c>
      <c r="D940" s="143" t="s">
        <v>490</v>
      </c>
      <c r="E940" s="114">
        <v>171100</v>
      </c>
      <c r="F940" s="114">
        <v>0.57599999999999996</v>
      </c>
      <c r="G940" s="46">
        <f t="shared" si="85"/>
        <v>98553.599999999991</v>
      </c>
      <c r="H940" s="108"/>
      <c r="I940" s="108"/>
      <c r="J940" s="101"/>
      <c r="K940" s="101"/>
      <c r="L940" s="101"/>
      <c r="M940" s="41"/>
      <c r="N940" s="101"/>
      <c r="O940" s="47"/>
      <c r="P940" s="118">
        <f t="shared" si="84"/>
        <v>98553.599999999991</v>
      </c>
    </row>
    <row r="941" spans="1:16" s="107" customFormat="1" ht="30" customHeight="1" x14ac:dyDescent="0.25">
      <c r="A941" s="115">
        <v>133</v>
      </c>
      <c r="B941" s="146"/>
      <c r="C941" s="149" t="s">
        <v>1200</v>
      </c>
      <c r="D941" s="143" t="s">
        <v>490</v>
      </c>
      <c r="E941" s="141">
        <v>174640</v>
      </c>
      <c r="F941" s="114">
        <v>0.53600000000000003</v>
      </c>
      <c r="G941" s="46">
        <f t="shared" si="85"/>
        <v>93607.040000000008</v>
      </c>
      <c r="H941" s="108"/>
      <c r="I941" s="108"/>
      <c r="J941" s="101"/>
      <c r="K941" s="101"/>
      <c r="L941" s="101"/>
      <c r="M941" s="41"/>
      <c r="N941" s="101"/>
      <c r="O941" s="47"/>
      <c r="P941" s="118">
        <f t="shared" si="84"/>
        <v>93607.040000000008</v>
      </c>
    </row>
    <row r="942" spans="1:16" s="107" customFormat="1" ht="30" customHeight="1" x14ac:dyDescent="0.25">
      <c r="A942" s="115">
        <v>134</v>
      </c>
      <c r="B942" s="146"/>
      <c r="C942" s="149" t="s">
        <v>1201</v>
      </c>
      <c r="D942" s="143" t="s">
        <v>490</v>
      </c>
      <c r="E942" s="114">
        <v>171100</v>
      </c>
      <c r="F942" s="114">
        <v>0.74</v>
      </c>
      <c r="G942" s="46">
        <f t="shared" si="85"/>
        <v>126614</v>
      </c>
      <c r="H942" s="108"/>
      <c r="I942" s="108"/>
      <c r="J942" s="101"/>
      <c r="K942" s="101"/>
      <c r="L942" s="101"/>
      <c r="M942" s="41"/>
      <c r="N942" s="101"/>
      <c r="O942" s="47"/>
      <c r="P942" s="118">
        <f t="shared" si="84"/>
        <v>126614</v>
      </c>
    </row>
    <row r="943" spans="1:16" s="107" customFormat="1" ht="30" customHeight="1" x14ac:dyDescent="0.25">
      <c r="A943" s="115">
        <v>135</v>
      </c>
      <c r="B943" s="146"/>
      <c r="C943" s="149" t="s">
        <v>1202</v>
      </c>
      <c r="D943" s="143" t="s">
        <v>490</v>
      </c>
      <c r="E943" s="114">
        <v>174640</v>
      </c>
      <c r="F943" s="114">
        <v>0.70399999999999996</v>
      </c>
      <c r="G943" s="46">
        <f t="shared" si="85"/>
        <v>122946.56</v>
      </c>
      <c r="H943" s="108"/>
      <c r="I943" s="108"/>
      <c r="J943" s="101"/>
      <c r="K943" s="101"/>
      <c r="L943" s="101"/>
      <c r="M943" s="41"/>
      <c r="N943" s="101"/>
      <c r="O943" s="47"/>
      <c r="P943" s="118">
        <f t="shared" si="84"/>
        <v>122946.56</v>
      </c>
    </row>
    <row r="944" spans="1:16" s="107" customFormat="1" ht="30" customHeight="1" x14ac:dyDescent="0.25">
      <c r="A944" s="115">
        <v>136</v>
      </c>
      <c r="B944" s="146"/>
      <c r="C944" s="149" t="s">
        <v>1203</v>
      </c>
      <c r="D944" s="143" t="s">
        <v>490</v>
      </c>
      <c r="E944" s="113">
        <v>171100</v>
      </c>
      <c r="F944" s="114">
        <v>0.98799999999999999</v>
      </c>
      <c r="G944" s="46">
        <f t="shared" si="85"/>
        <v>169046.8</v>
      </c>
      <c r="H944" s="108"/>
      <c r="I944" s="108"/>
      <c r="J944" s="101"/>
      <c r="K944" s="150"/>
      <c r="L944" s="150"/>
      <c r="M944" s="41"/>
      <c r="N944" s="101"/>
      <c r="O944" s="47"/>
      <c r="P944" s="118">
        <f t="shared" si="84"/>
        <v>169046.8</v>
      </c>
    </row>
    <row r="945" spans="1:16" s="107" customFormat="1" ht="30" customHeight="1" x14ac:dyDescent="0.25">
      <c r="A945" s="115">
        <v>137</v>
      </c>
      <c r="B945" s="115"/>
      <c r="C945" s="114" t="s">
        <v>1204</v>
      </c>
      <c r="D945" s="143" t="s">
        <v>490</v>
      </c>
      <c r="E945" s="113">
        <v>178180</v>
      </c>
      <c r="F945" s="114">
        <v>1.55</v>
      </c>
      <c r="G945" s="46">
        <f t="shared" si="85"/>
        <v>276179</v>
      </c>
      <c r="H945" s="108"/>
      <c r="I945" s="108"/>
      <c r="J945" s="101"/>
      <c r="K945" s="101"/>
      <c r="L945" s="101"/>
      <c r="M945" s="41"/>
      <c r="N945" s="101"/>
      <c r="O945" s="47"/>
      <c r="P945" s="118">
        <f t="shared" si="84"/>
        <v>276179</v>
      </c>
    </row>
    <row r="946" spans="1:16" s="107" customFormat="1" ht="30" customHeight="1" x14ac:dyDescent="0.25">
      <c r="A946" s="115">
        <v>138</v>
      </c>
      <c r="B946" s="115"/>
      <c r="C946" s="114" t="s">
        <v>1205</v>
      </c>
      <c r="D946" s="143" t="s">
        <v>1078</v>
      </c>
      <c r="E946" s="113">
        <v>137470</v>
      </c>
      <c r="F946" s="114">
        <v>3</v>
      </c>
      <c r="G946" s="46">
        <f t="shared" si="85"/>
        <v>412410</v>
      </c>
      <c r="H946" s="108"/>
      <c r="I946" s="108"/>
      <c r="J946" s="101"/>
      <c r="K946" s="101"/>
      <c r="L946" s="101"/>
      <c r="M946" s="41"/>
      <c r="N946" s="101"/>
      <c r="O946" s="47"/>
      <c r="P946" s="118">
        <f t="shared" si="84"/>
        <v>412410</v>
      </c>
    </row>
    <row r="947" spans="1:16" s="107" customFormat="1" ht="30" customHeight="1" x14ac:dyDescent="0.25">
      <c r="A947" s="115">
        <v>139</v>
      </c>
      <c r="B947" s="115"/>
      <c r="C947" s="114" t="s">
        <v>1206</v>
      </c>
      <c r="D947" s="143" t="s">
        <v>1078</v>
      </c>
      <c r="E947" s="113">
        <v>96170</v>
      </c>
      <c r="F947" s="114">
        <v>3</v>
      </c>
      <c r="G947" s="46">
        <f t="shared" si="85"/>
        <v>288510</v>
      </c>
      <c r="H947" s="108"/>
      <c r="I947" s="108"/>
      <c r="J947" s="101"/>
      <c r="K947" s="101"/>
      <c r="L947" s="101"/>
      <c r="M947" s="41"/>
      <c r="N947" s="101"/>
      <c r="O947" s="47"/>
      <c r="P947" s="118">
        <f t="shared" si="84"/>
        <v>288510</v>
      </c>
    </row>
    <row r="948" spans="1:16" s="107" customFormat="1" ht="30" customHeight="1" x14ac:dyDescent="0.25">
      <c r="A948" s="115">
        <v>140</v>
      </c>
      <c r="B948" s="115"/>
      <c r="C948" s="151" t="s">
        <v>1207</v>
      </c>
      <c r="D948" s="152" t="s">
        <v>1078</v>
      </c>
      <c r="E948" s="113">
        <v>2694.14</v>
      </c>
      <c r="F948" s="114">
        <v>1</v>
      </c>
      <c r="G948" s="46">
        <v>2694.14</v>
      </c>
      <c r="H948" s="108"/>
      <c r="I948" s="108"/>
      <c r="J948" s="101"/>
      <c r="K948" s="101"/>
      <c r="L948" s="101"/>
      <c r="M948" s="41"/>
      <c r="N948" s="101"/>
      <c r="O948" s="47"/>
      <c r="P948" s="118">
        <f t="shared" si="84"/>
        <v>2694.14</v>
      </c>
    </row>
    <row r="949" spans="1:16" s="107" customFormat="1" x14ac:dyDescent="0.25">
      <c r="A949" s="115"/>
      <c r="B949" s="153"/>
      <c r="C949" s="268"/>
      <c r="D949" s="114"/>
      <c r="E949" s="114"/>
      <c r="F949" s="52" t="s">
        <v>1208</v>
      </c>
      <c r="G949" s="141">
        <f>SUM(G809:G948)</f>
        <v>13949268.181820001</v>
      </c>
      <c r="H949" s="114"/>
      <c r="I949" s="114"/>
      <c r="J949" s="114"/>
      <c r="K949" s="114"/>
      <c r="L949" s="114"/>
      <c r="M949" s="141"/>
      <c r="N949" s="114"/>
      <c r="O949" s="154"/>
      <c r="P949" s="154">
        <f>SUM(P809:P948)</f>
        <v>13949268.181820001</v>
      </c>
    </row>
    <row r="951" spans="1:16" s="54" customFormat="1" ht="35.25" customHeight="1" x14ac:dyDescent="0.25">
      <c r="A951" s="53"/>
      <c r="B951" s="53"/>
      <c r="C951" s="53"/>
      <c r="D951" s="53"/>
      <c r="E951" s="53"/>
      <c r="F951" s="53"/>
      <c r="G951" s="53"/>
      <c r="H951" s="53"/>
      <c r="I951" s="53"/>
      <c r="J951" s="53"/>
      <c r="K951" s="53"/>
      <c r="M951" s="53"/>
      <c r="N951" s="53"/>
      <c r="O951" s="53"/>
    </row>
    <row r="952" spans="1:16" s="54" customFormat="1" ht="35.25" customHeight="1" x14ac:dyDescent="0.25">
      <c r="A952" s="55" t="s">
        <v>1231</v>
      </c>
      <c r="B952" s="55"/>
      <c r="F952" s="456" t="s">
        <v>1209</v>
      </c>
      <c r="G952" s="456"/>
      <c r="H952" s="456"/>
      <c r="I952" s="456"/>
      <c r="J952" s="456"/>
      <c r="K952" s="456"/>
      <c r="L952" s="456"/>
      <c r="M952" s="456"/>
      <c r="N952" s="456"/>
      <c r="O952" s="456"/>
      <c r="P952" s="456"/>
    </row>
    <row r="953" spans="1:16" s="54" customFormat="1" ht="35.25" customHeight="1" x14ac:dyDescent="0.25">
      <c r="A953" s="56" t="s">
        <v>1210</v>
      </c>
      <c r="B953" s="56"/>
      <c r="C953" s="56"/>
      <c r="D953" s="56"/>
      <c r="E953" s="56"/>
      <c r="F953" s="56"/>
      <c r="G953" s="56"/>
      <c r="H953" s="56"/>
      <c r="I953" s="56"/>
      <c r="J953" s="56"/>
      <c r="K953" s="56"/>
      <c r="L953" s="56"/>
      <c r="M953" s="56"/>
      <c r="N953" s="89"/>
      <c r="O953" s="56"/>
    </row>
    <row r="954" spans="1:16" s="54" customFormat="1" ht="35.25" customHeight="1" x14ac:dyDescent="0.25">
      <c r="A954" s="37" t="s">
        <v>1211</v>
      </c>
      <c r="B954" s="37"/>
      <c r="E954" s="37"/>
      <c r="F954" s="37"/>
      <c r="G954" s="37"/>
      <c r="H954" s="37"/>
      <c r="I954" s="37"/>
      <c r="J954" s="37"/>
      <c r="K954" s="37"/>
      <c r="L954" s="37"/>
      <c r="M954" s="37"/>
      <c r="N954" s="37"/>
      <c r="O954" s="37"/>
    </row>
    <row r="955" spans="1:16" s="54" customFormat="1" ht="35.25" customHeight="1" x14ac:dyDescent="0.25">
      <c r="A955" s="57" t="s">
        <v>1212</v>
      </c>
      <c r="B955" s="58"/>
      <c r="C955" s="58"/>
      <c r="D955" s="58"/>
      <c r="E955" s="37"/>
      <c r="F955" s="58"/>
      <c r="G955" s="58"/>
      <c r="H955" s="58"/>
      <c r="I955" s="58"/>
      <c r="J955" s="58"/>
      <c r="K955" s="58"/>
      <c r="L955" s="58"/>
      <c r="M955" s="58"/>
      <c r="N955" s="58"/>
      <c r="O955" s="58"/>
    </row>
    <row r="956" spans="1:16" s="54" customFormat="1" ht="35.25" customHeight="1" x14ac:dyDescent="0.25">
      <c r="A956" s="59" t="s">
        <v>1213</v>
      </c>
      <c r="B956" s="60"/>
      <c r="C956" s="60"/>
      <c r="D956" s="55"/>
      <c r="E956" s="58"/>
      <c r="F956" s="58"/>
      <c r="G956" s="58"/>
      <c r="H956" s="58"/>
      <c r="I956" s="58"/>
      <c r="J956" s="58"/>
      <c r="K956" s="58"/>
      <c r="L956" s="58"/>
      <c r="M956" s="58"/>
      <c r="N956" s="58"/>
      <c r="O956" s="58"/>
      <c r="P956" s="61" t="s">
        <v>476</v>
      </c>
    </row>
    <row r="957" spans="1:16" s="54" customFormat="1" ht="35.25" customHeight="1" x14ac:dyDescent="0.25">
      <c r="A957" s="449" t="s">
        <v>1016</v>
      </c>
      <c r="B957" s="476" t="s">
        <v>933</v>
      </c>
      <c r="C957" s="449" t="s">
        <v>2</v>
      </c>
      <c r="D957" s="478" t="s">
        <v>3</v>
      </c>
      <c r="E957" s="449" t="s">
        <v>1017</v>
      </c>
      <c r="F957" s="473" t="s">
        <v>5</v>
      </c>
      <c r="G957" s="451"/>
      <c r="H957" s="473" t="s">
        <v>1018</v>
      </c>
      <c r="I957" s="451"/>
      <c r="J957" s="473" t="s">
        <v>473</v>
      </c>
      <c r="K957" s="451"/>
      <c r="L957" s="473" t="s">
        <v>474</v>
      </c>
      <c r="M957" s="451"/>
      <c r="N957" s="441" t="s">
        <v>9</v>
      </c>
      <c r="O957" s="441"/>
      <c r="P957" s="474" t="s">
        <v>1214</v>
      </c>
    </row>
    <row r="958" spans="1:16" s="63" customFormat="1" ht="67.150000000000006" customHeight="1" x14ac:dyDescent="0.25">
      <c r="A958" s="449"/>
      <c r="B958" s="477"/>
      <c r="C958" s="449"/>
      <c r="D958" s="479"/>
      <c r="E958" s="449"/>
      <c r="F958" s="16" t="s">
        <v>937</v>
      </c>
      <c r="G958" s="62" t="s">
        <v>1019</v>
      </c>
      <c r="H958" s="88" t="s">
        <v>937</v>
      </c>
      <c r="I958" s="62" t="s">
        <v>1019</v>
      </c>
      <c r="J958" s="88" t="s">
        <v>937</v>
      </c>
      <c r="K958" s="62" t="s">
        <v>1019</v>
      </c>
      <c r="L958" s="88" t="s">
        <v>937</v>
      </c>
      <c r="M958" s="62" t="s">
        <v>1019</v>
      </c>
      <c r="N958" s="88" t="s">
        <v>937</v>
      </c>
      <c r="O958" s="62" t="s">
        <v>1019</v>
      </c>
      <c r="P958" s="475"/>
    </row>
    <row r="959" spans="1:16" s="71" customFormat="1" ht="35.25" customHeight="1" x14ac:dyDescent="0.25">
      <c r="A959" s="64">
        <v>1</v>
      </c>
      <c r="B959" s="65" t="s">
        <v>555</v>
      </c>
      <c r="C959" s="66" t="s">
        <v>1215</v>
      </c>
      <c r="D959" s="67" t="s">
        <v>1078</v>
      </c>
      <c r="E959" s="68">
        <v>10000</v>
      </c>
      <c r="F959" s="67">
        <v>1</v>
      </c>
      <c r="G959" s="69">
        <f>E959*F959</f>
        <v>10000</v>
      </c>
      <c r="H959" s="70"/>
      <c r="I959" s="70"/>
      <c r="J959" s="70"/>
      <c r="K959" s="70"/>
      <c r="L959" s="70"/>
      <c r="M959" s="70"/>
      <c r="N959" s="70"/>
      <c r="O959" s="70"/>
      <c r="P959" s="69">
        <f t="shared" ref="P959:P968" si="86">G959</f>
        <v>10000</v>
      </c>
    </row>
    <row r="960" spans="1:16" s="54" customFormat="1" ht="35.25" customHeight="1" x14ac:dyDescent="0.25">
      <c r="A960" s="72">
        <v>2</v>
      </c>
      <c r="B960" s="73" t="s">
        <v>1006</v>
      </c>
      <c r="C960" s="74" t="s">
        <v>1216</v>
      </c>
      <c r="D960" s="88" t="s">
        <v>1039</v>
      </c>
      <c r="E960" s="88">
        <v>2354.1</v>
      </c>
      <c r="F960" s="88">
        <v>3</v>
      </c>
      <c r="G960" s="16">
        <f>E960*F960</f>
        <v>7062.2999999999993</v>
      </c>
      <c r="H960" s="75"/>
      <c r="I960" s="75"/>
      <c r="J960" s="75"/>
      <c r="K960" s="75"/>
      <c r="L960" s="75"/>
      <c r="M960" s="75"/>
      <c r="N960" s="75"/>
      <c r="O960" s="75"/>
      <c r="P960" s="9">
        <f t="shared" si="86"/>
        <v>7062.2999999999993</v>
      </c>
    </row>
    <row r="961" spans="1:16" s="54" customFormat="1" ht="35.25" customHeight="1" x14ac:dyDescent="0.25">
      <c r="A961" s="72">
        <v>3</v>
      </c>
      <c r="B961" s="73" t="s">
        <v>565</v>
      </c>
      <c r="C961" s="74" t="s">
        <v>1217</v>
      </c>
      <c r="D961" s="88" t="s">
        <v>1078</v>
      </c>
      <c r="E961" s="88">
        <v>200</v>
      </c>
      <c r="F961" s="88">
        <v>40</v>
      </c>
      <c r="G961" s="16">
        <f t="shared" ref="G961:G965" si="87">E961*F961</f>
        <v>8000</v>
      </c>
      <c r="H961" s="75"/>
      <c r="I961" s="75"/>
      <c r="J961" s="75"/>
      <c r="K961" s="75"/>
      <c r="L961" s="75"/>
      <c r="M961" s="75"/>
      <c r="N961" s="75"/>
      <c r="O961" s="75"/>
      <c r="P961" s="9">
        <f t="shared" si="86"/>
        <v>8000</v>
      </c>
    </row>
    <row r="962" spans="1:16" s="54" customFormat="1" ht="35.25" customHeight="1" x14ac:dyDescent="0.25">
      <c r="A962" s="72">
        <v>4</v>
      </c>
      <c r="B962" s="73" t="s">
        <v>1218</v>
      </c>
      <c r="C962" s="74" t="s">
        <v>1219</v>
      </c>
      <c r="D962" s="88" t="s">
        <v>1220</v>
      </c>
      <c r="E962" s="88">
        <v>25</v>
      </c>
      <c r="F962" s="88">
        <v>7100</v>
      </c>
      <c r="G962" s="16">
        <f>E962*F962</f>
        <v>177500</v>
      </c>
      <c r="H962" s="75"/>
      <c r="I962" s="75"/>
      <c r="J962" s="75"/>
      <c r="K962" s="75"/>
      <c r="L962" s="75"/>
      <c r="M962" s="75"/>
      <c r="N962" s="75"/>
      <c r="O962" s="75"/>
      <c r="P962" s="9">
        <f t="shared" si="86"/>
        <v>177500</v>
      </c>
    </row>
    <row r="963" spans="1:16" s="54" customFormat="1" ht="35.25" customHeight="1" x14ac:dyDescent="0.25">
      <c r="A963" s="72">
        <v>5</v>
      </c>
      <c r="B963" s="73" t="s">
        <v>652</v>
      </c>
      <c r="C963" s="74" t="s">
        <v>1221</v>
      </c>
      <c r="D963" s="88" t="s">
        <v>1078</v>
      </c>
      <c r="E963" s="76">
        <v>294970.5</v>
      </c>
      <c r="F963" s="88">
        <v>1</v>
      </c>
      <c r="G963" s="16">
        <f t="shared" si="87"/>
        <v>294970.5</v>
      </c>
      <c r="H963" s="75"/>
      <c r="I963" s="75"/>
      <c r="J963" s="75"/>
      <c r="K963" s="75"/>
      <c r="L963" s="75"/>
      <c r="M963" s="75"/>
      <c r="N963" s="75"/>
      <c r="O963" s="75"/>
      <c r="P963" s="9">
        <f t="shared" si="86"/>
        <v>294970.5</v>
      </c>
    </row>
    <row r="964" spans="1:16" s="54" customFormat="1" ht="35.25" customHeight="1" x14ac:dyDescent="0.25">
      <c r="A964" s="72">
        <v>6</v>
      </c>
      <c r="B964" s="73" t="s">
        <v>624</v>
      </c>
      <c r="C964" s="74" t="s">
        <v>1222</v>
      </c>
      <c r="D964" s="88" t="s">
        <v>1078</v>
      </c>
      <c r="E964" s="76">
        <v>56640</v>
      </c>
      <c r="F964" s="88">
        <v>5</v>
      </c>
      <c r="G964" s="16">
        <f t="shared" si="87"/>
        <v>283200</v>
      </c>
      <c r="H964" s="75"/>
      <c r="I964" s="75"/>
      <c r="K964" s="75"/>
      <c r="L964" s="75"/>
      <c r="M964" s="75"/>
      <c r="N964" s="75"/>
      <c r="O964" s="75"/>
      <c r="P964" s="9">
        <f t="shared" si="86"/>
        <v>283200</v>
      </c>
    </row>
    <row r="965" spans="1:16" s="54" customFormat="1" ht="35.25" customHeight="1" x14ac:dyDescent="0.25">
      <c r="A965" s="72">
        <v>7</v>
      </c>
      <c r="B965" s="73" t="s">
        <v>565</v>
      </c>
      <c r="C965" s="74" t="s">
        <v>1223</v>
      </c>
      <c r="D965" s="88" t="s">
        <v>1078</v>
      </c>
      <c r="E965" s="88">
        <v>150</v>
      </c>
      <c r="F965" s="88">
        <v>27</v>
      </c>
      <c r="G965" s="16">
        <f t="shared" si="87"/>
        <v>4050</v>
      </c>
      <c r="H965" s="75"/>
      <c r="I965" s="75"/>
      <c r="J965" s="75"/>
      <c r="K965" s="75"/>
      <c r="L965" s="75"/>
      <c r="M965" s="75"/>
      <c r="N965" s="75"/>
      <c r="O965" s="75"/>
      <c r="P965" s="9">
        <f t="shared" si="86"/>
        <v>4050</v>
      </c>
    </row>
    <row r="966" spans="1:16" s="54" customFormat="1" ht="35.25" customHeight="1" x14ac:dyDescent="0.25">
      <c r="A966" s="72">
        <v>8</v>
      </c>
      <c r="B966" s="73" t="s">
        <v>1218</v>
      </c>
      <c r="C966" s="74" t="s">
        <v>1219</v>
      </c>
      <c r="D966" s="88" t="s">
        <v>1220</v>
      </c>
      <c r="E966" s="88">
        <v>25</v>
      </c>
      <c r="F966" s="88">
        <v>4200</v>
      </c>
      <c r="G966" s="16">
        <f>E966*F966</f>
        <v>105000</v>
      </c>
      <c r="H966" s="75"/>
      <c r="I966" s="75"/>
      <c r="J966" s="75"/>
      <c r="K966" s="75"/>
      <c r="L966" s="75"/>
      <c r="M966" s="75"/>
      <c r="N966" s="75"/>
      <c r="O966" s="75"/>
      <c r="P966" s="9">
        <f>G966</f>
        <v>105000</v>
      </c>
    </row>
    <row r="967" spans="1:16" s="54" customFormat="1" ht="35.25" customHeight="1" x14ac:dyDescent="0.25">
      <c r="A967" s="72">
        <v>9</v>
      </c>
      <c r="B967" s="74"/>
      <c r="C967" s="74" t="s">
        <v>1224</v>
      </c>
      <c r="D967" s="88" t="s">
        <v>17</v>
      </c>
      <c r="E967" s="77">
        <v>24603</v>
      </c>
      <c r="F967" s="88">
        <v>6</v>
      </c>
      <c r="G967" s="16">
        <f>E967*F967</f>
        <v>147618</v>
      </c>
      <c r="H967" s="75"/>
      <c r="I967" s="75"/>
      <c r="J967" s="75"/>
      <c r="K967" s="75"/>
      <c r="L967" s="75"/>
      <c r="M967" s="75"/>
      <c r="N967" s="75"/>
      <c r="O967" s="75"/>
      <c r="P967" s="9">
        <f t="shared" si="86"/>
        <v>147618</v>
      </c>
    </row>
    <row r="968" spans="1:16" s="54" customFormat="1" ht="35.25" customHeight="1" x14ac:dyDescent="0.25">
      <c r="A968" s="72">
        <v>10</v>
      </c>
      <c r="B968" s="88" t="s">
        <v>1225</v>
      </c>
      <c r="C968" s="74" t="s">
        <v>1226</v>
      </c>
      <c r="D968" s="88" t="s">
        <v>17</v>
      </c>
      <c r="E968" s="77">
        <v>8401.6</v>
      </c>
      <c r="F968" s="88">
        <v>10</v>
      </c>
      <c r="G968" s="16">
        <f>E968*F968</f>
        <v>84016</v>
      </c>
      <c r="H968" s="75"/>
      <c r="I968" s="75"/>
      <c r="J968" s="75"/>
      <c r="K968" s="75"/>
      <c r="L968" s="75"/>
      <c r="M968" s="75"/>
      <c r="N968" s="75"/>
      <c r="O968" s="75"/>
      <c r="P968" s="9">
        <f t="shared" si="86"/>
        <v>84016</v>
      </c>
    </row>
    <row r="969" spans="1:16" s="54" customFormat="1" ht="35.25" customHeight="1" x14ac:dyDescent="0.25">
      <c r="A969" s="72">
        <v>11</v>
      </c>
      <c r="B969" s="88" t="s">
        <v>1227</v>
      </c>
      <c r="C969" s="74" t="s">
        <v>1228</v>
      </c>
      <c r="D969" s="88" t="s">
        <v>1229</v>
      </c>
      <c r="E969" s="77">
        <v>239492.8</v>
      </c>
      <c r="F969" s="88">
        <v>0.98</v>
      </c>
      <c r="G969" s="16">
        <f>E969*F969</f>
        <v>234702.94399999999</v>
      </c>
      <c r="H969" s="75"/>
      <c r="I969" s="75"/>
      <c r="J969" s="75"/>
      <c r="K969" s="75"/>
      <c r="L969" s="75"/>
      <c r="M969" s="75"/>
      <c r="N969" s="75"/>
      <c r="O969" s="75"/>
      <c r="P969" s="9">
        <f>G969</f>
        <v>234702.94399999999</v>
      </c>
    </row>
    <row r="970" spans="1:16" s="54" customFormat="1" ht="93.75" customHeight="1" x14ac:dyDescent="0.25">
      <c r="A970" s="16">
        <v>12</v>
      </c>
      <c r="B970" s="88"/>
      <c r="C970" s="62" t="s">
        <v>1230</v>
      </c>
      <c r="D970" s="88" t="s">
        <v>41</v>
      </c>
      <c r="E970" s="77">
        <v>235528</v>
      </c>
      <c r="F970" s="88">
        <v>1</v>
      </c>
      <c r="G970" s="16">
        <f>E970*F970</f>
        <v>235528</v>
      </c>
      <c r="H970" s="75"/>
      <c r="I970" s="75"/>
      <c r="J970" s="75"/>
      <c r="K970" s="75"/>
      <c r="L970" s="75"/>
      <c r="M970" s="75"/>
      <c r="N970" s="75"/>
      <c r="O970" s="75"/>
      <c r="P970" s="9">
        <f>G970</f>
        <v>235528</v>
      </c>
    </row>
    <row r="971" spans="1:16" s="54" customFormat="1" ht="35.25" customHeight="1" x14ac:dyDescent="0.25">
      <c r="A971" s="72"/>
      <c r="B971" s="75"/>
      <c r="C971" s="88" t="s">
        <v>475</v>
      </c>
      <c r="D971" s="88"/>
      <c r="E971" s="88"/>
      <c r="F971" s="88"/>
      <c r="G971" s="77">
        <f>SUM(G959:G970)</f>
        <v>1591647.7439999999</v>
      </c>
      <c r="H971" s="75"/>
      <c r="I971" s="75"/>
      <c r="J971" s="75"/>
      <c r="K971" s="75"/>
      <c r="L971" s="75"/>
      <c r="M971" s="75"/>
      <c r="N971" s="75"/>
      <c r="O971" s="75"/>
      <c r="P971" s="77">
        <f>SUM(P959:P970)</f>
        <v>1591647.7439999999</v>
      </c>
    </row>
    <row r="973" spans="1:16" s="107" customFormat="1" x14ac:dyDescent="0.25">
      <c r="A973" s="472"/>
      <c r="B973" s="472"/>
      <c r="C973" s="472"/>
      <c r="D973" s="472"/>
      <c r="E973" s="472"/>
      <c r="F973" s="472"/>
      <c r="G973" s="472"/>
      <c r="H973" s="472"/>
      <c r="I973" s="472"/>
      <c r="J973" s="472"/>
      <c r="K973" s="472"/>
      <c r="L973" s="472"/>
      <c r="M973" s="472"/>
      <c r="N973" s="472"/>
      <c r="O973" s="472"/>
    </row>
    <row r="974" spans="1:16" s="107" customFormat="1" x14ac:dyDescent="0.25">
      <c r="A974" s="433" t="s">
        <v>2124</v>
      </c>
      <c r="B974" s="433"/>
      <c r="C974" s="433"/>
      <c r="D974" s="456" t="s">
        <v>1232</v>
      </c>
      <c r="E974" s="456"/>
      <c r="F974" s="456"/>
      <c r="G974" s="456"/>
      <c r="H974" s="456"/>
      <c r="I974" s="456"/>
      <c r="J974" s="456"/>
      <c r="K974" s="456"/>
      <c r="L974" s="456"/>
      <c r="M974" s="456"/>
      <c r="N974" s="253"/>
      <c r="O974" s="253"/>
    </row>
    <row r="975" spans="1:16" s="107" customFormat="1" x14ac:dyDescent="0.25">
      <c r="A975" s="433" t="s">
        <v>1233</v>
      </c>
      <c r="B975" s="433"/>
      <c r="C975" s="433"/>
      <c r="D975" s="433"/>
      <c r="E975" s="433"/>
      <c r="F975" s="433"/>
      <c r="G975" s="433"/>
      <c r="H975" s="433"/>
      <c r="I975" s="433"/>
      <c r="J975" s="433"/>
      <c r="K975" s="433"/>
      <c r="L975" s="433"/>
      <c r="M975" s="433"/>
      <c r="N975" s="433"/>
      <c r="O975" s="433"/>
    </row>
    <row r="976" spans="1:16" s="107" customFormat="1" x14ac:dyDescent="0.25">
      <c r="A976" s="37" t="s">
        <v>1234</v>
      </c>
      <c r="B976" s="37"/>
      <c r="C976" s="37"/>
      <c r="D976" s="37"/>
      <c r="E976" s="37"/>
      <c r="F976" s="37"/>
      <c r="G976" s="37"/>
      <c r="H976" s="37"/>
      <c r="I976" s="37"/>
      <c r="J976" s="37"/>
      <c r="K976" s="37"/>
      <c r="L976" s="37"/>
      <c r="M976" s="37"/>
      <c r="N976" s="37"/>
      <c r="O976" s="37"/>
    </row>
    <row r="977" spans="1:17" s="107" customFormat="1" x14ac:dyDescent="0.25">
      <c r="A977" s="431" t="s">
        <v>1235</v>
      </c>
      <c r="B977" s="431"/>
      <c r="C977" s="431"/>
      <c r="D977" s="431"/>
      <c r="E977" s="431"/>
      <c r="F977" s="431"/>
      <c r="G977" s="431"/>
      <c r="H977" s="431"/>
      <c r="I977" s="431"/>
      <c r="J977" s="431"/>
      <c r="K977" s="431"/>
      <c r="L977" s="431"/>
      <c r="M977" s="431"/>
      <c r="N977" s="431"/>
      <c r="O977" s="431"/>
    </row>
    <row r="978" spans="1:17" s="107" customFormat="1" ht="15.75" thickBot="1" x14ac:dyDescent="0.3">
      <c r="A978" s="462" t="s">
        <v>1236</v>
      </c>
      <c r="B978" s="462"/>
      <c r="C978" s="462"/>
      <c r="D978" s="462"/>
      <c r="E978" s="462"/>
    </row>
    <row r="979" spans="1:17" s="107" customFormat="1" ht="15.75" thickBot="1" x14ac:dyDescent="0.3">
      <c r="A979" s="463" t="s">
        <v>1016</v>
      </c>
      <c r="B979" s="465" t="s">
        <v>933</v>
      </c>
      <c r="C979" s="467" t="s">
        <v>2</v>
      </c>
      <c r="D979" s="469" t="s">
        <v>3</v>
      </c>
      <c r="E979" s="471" t="s">
        <v>1017</v>
      </c>
      <c r="F979" s="457" t="s">
        <v>5</v>
      </c>
      <c r="G979" s="458"/>
      <c r="H979" s="457" t="s">
        <v>1018</v>
      </c>
      <c r="I979" s="457"/>
      <c r="J979" s="459" t="s">
        <v>473</v>
      </c>
      <c r="K979" s="458"/>
      <c r="L979" s="459" t="s">
        <v>474</v>
      </c>
      <c r="M979" s="458"/>
      <c r="N979" s="460" t="s">
        <v>9</v>
      </c>
      <c r="O979" s="461"/>
      <c r="P979" s="452" t="s">
        <v>1214</v>
      </c>
    </row>
    <row r="980" spans="1:17" s="107" customFormat="1" ht="45" x14ac:dyDescent="0.25">
      <c r="A980" s="464"/>
      <c r="B980" s="466"/>
      <c r="C980" s="468"/>
      <c r="D980" s="470"/>
      <c r="E980" s="464"/>
      <c r="F980" s="78" t="s">
        <v>937</v>
      </c>
      <c r="G980" s="79" t="s">
        <v>11</v>
      </c>
      <c r="H980" s="80" t="s">
        <v>937</v>
      </c>
      <c r="I980" s="81" t="s">
        <v>11</v>
      </c>
      <c r="J980" s="82" t="s">
        <v>937</v>
      </c>
      <c r="K980" s="81" t="s">
        <v>11</v>
      </c>
      <c r="L980" s="82" t="s">
        <v>937</v>
      </c>
      <c r="M980" s="81" t="s">
        <v>11</v>
      </c>
      <c r="N980" s="82" t="s">
        <v>937</v>
      </c>
      <c r="O980" s="83" t="s">
        <v>11</v>
      </c>
      <c r="P980" s="453"/>
    </row>
    <row r="981" spans="1:17" s="107" customFormat="1" ht="15.75" thickBot="1" x14ac:dyDescent="0.3">
      <c r="A981" s="108">
        <v>1</v>
      </c>
      <c r="B981" s="155"/>
      <c r="C981" s="156" t="s">
        <v>1237</v>
      </c>
      <c r="D981" s="157" t="s">
        <v>17</v>
      </c>
      <c r="E981" s="101">
        <v>831.42857142859998</v>
      </c>
      <c r="F981" s="101">
        <v>29</v>
      </c>
      <c r="G981" s="104">
        <f t="shared" ref="G981:G982" si="88">F981*E981</f>
        <v>24111.428571429398</v>
      </c>
      <c r="H981" s="155"/>
      <c r="I981" s="155"/>
      <c r="J981" s="155"/>
      <c r="K981" s="155"/>
      <c r="L981" s="155"/>
      <c r="M981" s="155"/>
      <c r="N981" s="155"/>
      <c r="O981" s="155"/>
      <c r="P981" s="158">
        <f>G981</f>
        <v>24111.428571429398</v>
      </c>
    </row>
    <row r="982" spans="1:17" s="107" customFormat="1" ht="15.75" thickBot="1" x14ac:dyDescent="0.3">
      <c r="A982" s="159">
        <v>2</v>
      </c>
      <c r="B982" s="160" t="s">
        <v>484</v>
      </c>
      <c r="C982" s="161" t="s">
        <v>1238</v>
      </c>
      <c r="D982" s="162" t="s">
        <v>17</v>
      </c>
      <c r="E982" s="163">
        <v>601.79999999999995</v>
      </c>
      <c r="F982" s="164">
        <v>2</v>
      </c>
      <c r="G982" s="165">
        <f t="shared" si="88"/>
        <v>1203.5999999999999</v>
      </c>
      <c r="H982" s="166"/>
      <c r="I982" s="167"/>
      <c r="J982" s="168"/>
      <c r="K982" s="155"/>
      <c r="L982" s="155"/>
      <c r="M982" s="155"/>
      <c r="N982" s="155"/>
      <c r="O982" s="169"/>
      <c r="P982" s="170">
        <f>G982</f>
        <v>1203.5999999999999</v>
      </c>
    </row>
    <row r="983" spans="1:17" s="107" customFormat="1" ht="60.75" thickBot="1" x14ac:dyDescent="0.3">
      <c r="A983" s="171"/>
      <c r="B983" s="172"/>
      <c r="C983" s="173"/>
      <c r="D983" s="174"/>
      <c r="E983" s="454" t="s">
        <v>1239</v>
      </c>
      <c r="F983" s="455"/>
      <c r="G983" s="84">
        <f>SUM(G981:G982)</f>
        <v>25315.028571429397</v>
      </c>
      <c r="H983" s="172"/>
      <c r="I983" s="85" t="s">
        <v>1240</v>
      </c>
      <c r="J983" s="175"/>
      <c r="K983" s="85" t="s">
        <v>1241</v>
      </c>
      <c r="L983" s="175"/>
      <c r="M983" s="85" t="s">
        <v>1242</v>
      </c>
      <c r="N983" s="175"/>
      <c r="O983" s="86" t="s">
        <v>1243</v>
      </c>
      <c r="P983" s="87">
        <f>SUM(P981:P982)</f>
        <v>25315.028571429397</v>
      </c>
    </row>
    <row r="985" spans="1:17" s="107" customFormat="1" x14ac:dyDescent="0.25">
      <c r="A985" s="456" t="s">
        <v>1244</v>
      </c>
      <c r="B985" s="456"/>
      <c r="C985" s="456"/>
      <c r="D985" s="456"/>
      <c r="E985" s="456"/>
      <c r="F985" s="456"/>
      <c r="G985" s="456"/>
      <c r="H985" s="456"/>
      <c r="I985" s="456"/>
      <c r="J985" s="456"/>
      <c r="K985" s="456"/>
      <c r="L985" s="456"/>
      <c r="M985" s="456"/>
      <c r="N985" s="456"/>
      <c r="O985" s="456"/>
      <c r="P985" s="37"/>
      <c r="Q985" s="37"/>
    </row>
    <row r="986" spans="1:17" s="107" customFormat="1" x14ac:dyDescent="0.25">
      <c r="B986" s="150"/>
      <c r="F986" s="150"/>
      <c r="G986" s="150"/>
    </row>
    <row r="987" spans="1:17" s="107" customFormat="1" x14ac:dyDescent="0.25">
      <c r="A987" s="431" t="s">
        <v>1245</v>
      </c>
      <c r="B987" s="431"/>
      <c r="C987" s="431"/>
      <c r="D987" s="431"/>
      <c r="E987" s="431"/>
      <c r="F987" s="431"/>
      <c r="G987" s="431"/>
      <c r="H987" s="431"/>
      <c r="I987" s="431"/>
      <c r="J987" s="431"/>
      <c r="K987" s="431"/>
      <c r="L987" s="431"/>
      <c r="M987" s="431"/>
      <c r="N987" s="431"/>
      <c r="O987" s="431"/>
    </row>
    <row r="988" spans="1:17" s="107" customFormat="1" x14ac:dyDescent="0.25">
      <c r="B988" s="150"/>
      <c r="F988" s="150"/>
      <c r="G988" s="150"/>
    </row>
    <row r="989" spans="1:17" s="107" customFormat="1" x14ac:dyDescent="0.25">
      <c r="A989" s="431" t="s">
        <v>1013</v>
      </c>
      <c r="B989" s="431"/>
      <c r="C989" s="431"/>
      <c r="D989" s="431"/>
      <c r="E989" s="431"/>
      <c r="F989" s="431"/>
      <c r="G989" s="431"/>
      <c r="H989" s="431"/>
      <c r="I989" s="431"/>
      <c r="J989" s="431"/>
      <c r="K989" s="431"/>
      <c r="L989" s="431"/>
      <c r="M989" s="431"/>
      <c r="N989" s="431"/>
      <c r="O989" s="431"/>
    </row>
    <row r="990" spans="1:17" s="107" customFormat="1" x14ac:dyDescent="0.25">
      <c r="B990" s="150"/>
      <c r="F990" s="150"/>
      <c r="G990" s="150"/>
    </row>
    <row r="991" spans="1:17" s="107" customFormat="1" x14ac:dyDescent="0.25">
      <c r="A991" s="431" t="s">
        <v>1246</v>
      </c>
      <c r="B991" s="431"/>
      <c r="C991" s="431"/>
      <c r="D991" s="431"/>
      <c r="E991" s="431"/>
      <c r="F991" s="431"/>
      <c r="G991" s="431"/>
      <c r="H991" s="431"/>
      <c r="I991" s="431"/>
      <c r="J991" s="431"/>
      <c r="K991" s="431"/>
      <c r="L991" s="431"/>
      <c r="M991" s="431"/>
      <c r="N991" s="431"/>
      <c r="O991" s="431"/>
    </row>
    <row r="992" spans="1:17" s="107" customFormat="1" x14ac:dyDescent="0.25">
      <c r="B992" s="150"/>
      <c r="F992" s="150"/>
      <c r="G992" s="150"/>
    </row>
    <row r="993" spans="1:16" s="107" customFormat="1" x14ac:dyDescent="0.25">
      <c r="A993" s="433" t="s">
        <v>1247</v>
      </c>
      <c r="B993" s="433"/>
      <c r="C993" s="433"/>
      <c r="D993" s="433"/>
      <c r="E993" s="433"/>
      <c r="F993" s="433"/>
      <c r="G993" s="433"/>
      <c r="H993" s="433"/>
      <c r="I993" s="433"/>
      <c r="J993" s="433"/>
      <c r="K993" s="433"/>
      <c r="L993" s="433"/>
      <c r="M993" s="433"/>
      <c r="N993" s="433"/>
      <c r="O993" s="448"/>
    </row>
    <row r="994" spans="1:16" s="107" customFormat="1" x14ac:dyDescent="0.25">
      <c r="B994" s="150"/>
      <c r="F994" s="150"/>
      <c r="G994" s="176"/>
    </row>
    <row r="995" spans="1:16" s="107" customFormat="1" x14ac:dyDescent="0.25">
      <c r="A995" s="449" t="s">
        <v>1016</v>
      </c>
      <c r="B995" s="450" t="s">
        <v>933</v>
      </c>
      <c r="C995" s="449" t="s">
        <v>2</v>
      </c>
      <c r="D995" s="449" t="s">
        <v>3</v>
      </c>
      <c r="E995" s="450" t="s">
        <v>1017</v>
      </c>
      <c r="F995" s="449" t="s">
        <v>5</v>
      </c>
      <c r="G995" s="449"/>
      <c r="H995" s="451" t="s">
        <v>1018</v>
      </c>
      <c r="I995" s="449"/>
      <c r="J995" s="449" t="s">
        <v>473</v>
      </c>
      <c r="K995" s="449"/>
      <c r="L995" s="449" t="s">
        <v>474</v>
      </c>
      <c r="M995" s="449"/>
      <c r="N995" s="441" t="s">
        <v>9</v>
      </c>
      <c r="O995" s="441"/>
      <c r="P995" s="114"/>
    </row>
    <row r="996" spans="1:16" s="107" customFormat="1" ht="45" x14ac:dyDescent="0.25">
      <c r="A996" s="449"/>
      <c r="B996" s="450"/>
      <c r="C996" s="449"/>
      <c r="D996" s="449"/>
      <c r="E996" s="449"/>
      <c r="F996" s="16" t="s">
        <v>10</v>
      </c>
      <c r="G996" s="177" t="s">
        <v>11</v>
      </c>
      <c r="H996" s="178" t="s">
        <v>937</v>
      </c>
      <c r="I996" s="177" t="s">
        <v>1248</v>
      </c>
      <c r="J996" s="88" t="s">
        <v>937</v>
      </c>
      <c r="K996" s="177" t="s">
        <v>11</v>
      </c>
      <c r="L996" s="88" t="s">
        <v>937</v>
      </c>
      <c r="M996" s="177" t="s">
        <v>11</v>
      </c>
      <c r="N996" s="88" t="s">
        <v>937</v>
      </c>
      <c r="O996" s="177" t="s">
        <v>11</v>
      </c>
      <c r="P996" s="75" t="s">
        <v>472</v>
      </c>
    </row>
    <row r="997" spans="1:16" s="107" customFormat="1" ht="30" x14ac:dyDescent="0.25">
      <c r="A997" s="18">
        <v>1</v>
      </c>
      <c r="B997" s="11" t="s">
        <v>746</v>
      </c>
      <c r="C997" s="269" t="s">
        <v>1249</v>
      </c>
      <c r="D997" s="18" t="s">
        <v>490</v>
      </c>
      <c r="E997" s="270">
        <v>4000</v>
      </c>
      <c r="F997" s="4">
        <v>3.5</v>
      </c>
      <c r="G997" s="271">
        <f>E997*F997</f>
        <v>14000</v>
      </c>
      <c r="H997" s="272"/>
      <c r="I997" s="272"/>
      <c r="J997" s="272"/>
      <c r="K997" s="272"/>
      <c r="L997" s="272"/>
      <c r="M997" s="272"/>
      <c r="N997" s="88"/>
      <c r="O997" s="177"/>
      <c r="P997" s="265">
        <f>G997</f>
        <v>14000</v>
      </c>
    </row>
    <row r="998" spans="1:16" s="107" customFormat="1" ht="30.75" customHeight="1" x14ac:dyDescent="0.25">
      <c r="A998" s="18">
        <v>2</v>
      </c>
      <c r="B998" s="11" t="s">
        <v>1250</v>
      </c>
      <c r="C998" s="269" t="s">
        <v>1251</v>
      </c>
      <c r="D998" s="18" t="s">
        <v>1039</v>
      </c>
      <c r="E998" s="273">
        <v>163.05000000000001</v>
      </c>
      <c r="F998" s="4"/>
      <c r="G998" s="271"/>
      <c r="H998" s="272"/>
      <c r="I998" s="272"/>
      <c r="J998" s="272"/>
      <c r="K998" s="272"/>
      <c r="L998" s="272"/>
      <c r="M998" s="272"/>
      <c r="N998" s="6">
        <v>788.4</v>
      </c>
      <c r="O998" s="6">
        <f>N998*E998</f>
        <v>128548.62000000001</v>
      </c>
      <c r="P998" s="187">
        <f>O998</f>
        <v>128548.62000000001</v>
      </c>
    </row>
    <row r="999" spans="1:16" s="107" customFormat="1" ht="16.5" customHeight="1" x14ac:dyDescent="0.25">
      <c r="A999" s="18">
        <v>3</v>
      </c>
      <c r="B999" s="11" t="s">
        <v>613</v>
      </c>
      <c r="C999" s="258" t="s">
        <v>1252</v>
      </c>
      <c r="D999" s="18" t="s">
        <v>32</v>
      </c>
      <c r="E999" s="273">
        <v>100</v>
      </c>
      <c r="F999" s="4">
        <v>48</v>
      </c>
      <c r="G999" s="271">
        <f t="shared" ref="G999:G1008" si="89">F999*E999</f>
        <v>4800</v>
      </c>
      <c r="H999" s="272"/>
      <c r="I999" s="272"/>
      <c r="J999" s="272"/>
      <c r="K999" s="272"/>
      <c r="L999" s="272"/>
      <c r="M999" s="272"/>
      <c r="N999" s="88"/>
      <c r="O999" s="88"/>
      <c r="P999" s="265">
        <f>G999</f>
        <v>4800</v>
      </c>
    </row>
    <row r="1000" spans="1:16" s="107" customFormat="1" ht="64.5" customHeight="1" x14ac:dyDescent="0.25">
      <c r="A1000" s="18">
        <v>4</v>
      </c>
      <c r="B1000" s="11" t="s">
        <v>1253</v>
      </c>
      <c r="C1000" s="258" t="s">
        <v>1254</v>
      </c>
      <c r="D1000" s="18" t="s">
        <v>41</v>
      </c>
      <c r="E1000" s="274">
        <v>1593</v>
      </c>
      <c r="F1000" s="4">
        <v>37</v>
      </c>
      <c r="G1000" s="275">
        <f t="shared" si="89"/>
        <v>58941</v>
      </c>
      <c r="H1000" s="272"/>
      <c r="I1000" s="272"/>
      <c r="J1000" s="272"/>
      <c r="K1000" s="272"/>
      <c r="L1000" s="272"/>
      <c r="M1000" s="272"/>
      <c r="N1000" s="88"/>
      <c r="O1000" s="88"/>
      <c r="P1000" s="265">
        <f t="shared" ref="P1000:P1008" si="90">G1000</f>
        <v>58941</v>
      </c>
    </row>
    <row r="1001" spans="1:16" s="107" customFormat="1" ht="64.5" customHeight="1" x14ac:dyDescent="0.25">
      <c r="A1001" s="18">
        <v>5</v>
      </c>
      <c r="B1001" s="11" t="s">
        <v>1255</v>
      </c>
      <c r="C1001" s="269" t="s">
        <v>1256</v>
      </c>
      <c r="D1001" s="18" t="s">
        <v>181</v>
      </c>
      <c r="E1001" s="273">
        <v>3318.75</v>
      </c>
      <c r="F1001" s="4">
        <v>10</v>
      </c>
      <c r="G1001" s="275">
        <f t="shared" si="89"/>
        <v>33187.5</v>
      </c>
      <c r="H1001" s="272"/>
      <c r="I1001" s="272"/>
      <c r="J1001" s="272"/>
      <c r="K1001" s="272"/>
      <c r="L1001" s="272"/>
      <c r="M1001" s="272"/>
      <c r="N1001" s="88"/>
      <c r="O1001" s="88"/>
      <c r="P1001" s="265">
        <f t="shared" si="90"/>
        <v>33187.5</v>
      </c>
    </row>
    <row r="1002" spans="1:16" s="107" customFormat="1" ht="30.75" customHeight="1" x14ac:dyDescent="0.25">
      <c r="A1002" s="18">
        <v>6</v>
      </c>
      <c r="B1002" s="5" t="s">
        <v>1257</v>
      </c>
      <c r="C1002" s="258" t="s">
        <v>1258</v>
      </c>
      <c r="D1002" s="18" t="s">
        <v>32</v>
      </c>
      <c r="E1002" s="273">
        <v>882.64</v>
      </c>
      <c r="F1002" s="4">
        <v>40</v>
      </c>
      <c r="G1002" s="271">
        <f t="shared" si="89"/>
        <v>35305.599999999999</v>
      </c>
      <c r="H1002" s="272"/>
      <c r="I1002" s="272"/>
      <c r="J1002" s="272"/>
      <c r="K1002" s="272"/>
      <c r="L1002" s="272"/>
      <c r="M1002" s="272"/>
      <c r="N1002" s="88"/>
      <c r="O1002" s="88"/>
      <c r="P1002" s="265">
        <f t="shared" si="90"/>
        <v>35305.599999999999</v>
      </c>
    </row>
    <row r="1003" spans="1:16" s="107" customFormat="1" ht="30" x14ac:dyDescent="0.25">
      <c r="A1003" s="18">
        <v>7</v>
      </c>
      <c r="B1003" s="11" t="s">
        <v>1259</v>
      </c>
      <c r="C1003" s="258" t="s">
        <v>1260</v>
      </c>
      <c r="D1003" s="18" t="s">
        <v>32</v>
      </c>
      <c r="E1003" s="273">
        <v>611.24</v>
      </c>
      <c r="F1003" s="4">
        <v>37</v>
      </c>
      <c r="G1003" s="271">
        <f t="shared" si="89"/>
        <v>22615.88</v>
      </c>
      <c r="H1003" s="272"/>
      <c r="I1003" s="272"/>
      <c r="J1003" s="272"/>
      <c r="K1003" s="272"/>
      <c r="L1003" s="272"/>
      <c r="M1003" s="272"/>
      <c r="N1003" s="88"/>
      <c r="O1003" s="88"/>
      <c r="P1003" s="265">
        <f t="shared" si="90"/>
        <v>22615.88</v>
      </c>
    </row>
    <row r="1004" spans="1:16" s="107" customFormat="1" ht="15.75" customHeight="1" x14ac:dyDescent="0.25">
      <c r="A1004" s="18">
        <v>8</v>
      </c>
      <c r="B1004" s="11" t="s">
        <v>485</v>
      </c>
      <c r="C1004" s="258" t="s">
        <v>1261</v>
      </c>
      <c r="D1004" s="18" t="s">
        <v>32</v>
      </c>
      <c r="E1004" s="273">
        <v>1018.34</v>
      </c>
      <c r="F1004" s="4">
        <v>24</v>
      </c>
      <c r="G1004" s="271">
        <f t="shared" si="89"/>
        <v>24440.16</v>
      </c>
      <c r="H1004" s="272"/>
      <c r="I1004" s="272"/>
      <c r="J1004" s="272"/>
      <c r="K1004" s="272"/>
      <c r="L1004" s="272"/>
      <c r="M1004" s="272"/>
      <c r="N1004" s="88"/>
      <c r="O1004" s="88"/>
      <c r="P1004" s="265">
        <f t="shared" si="90"/>
        <v>24440.16</v>
      </c>
    </row>
    <row r="1005" spans="1:16" s="107" customFormat="1" ht="17.25" customHeight="1" x14ac:dyDescent="0.25">
      <c r="A1005" s="18">
        <v>9</v>
      </c>
      <c r="B1005" s="11" t="s">
        <v>1262</v>
      </c>
      <c r="C1005" s="258" t="s">
        <v>1263</v>
      </c>
      <c r="D1005" s="18" t="s">
        <v>32</v>
      </c>
      <c r="E1005" s="273">
        <v>475.54</v>
      </c>
      <c r="F1005" s="4">
        <v>27</v>
      </c>
      <c r="G1005" s="271">
        <f t="shared" si="89"/>
        <v>12839.58</v>
      </c>
      <c r="H1005" s="272"/>
      <c r="I1005" s="272"/>
      <c r="J1005" s="272"/>
      <c r="K1005" s="272"/>
      <c r="L1005" s="272"/>
      <c r="M1005" s="272"/>
      <c r="N1005" s="88"/>
      <c r="O1005" s="88"/>
      <c r="P1005" s="265">
        <f t="shared" si="90"/>
        <v>12839.58</v>
      </c>
    </row>
    <row r="1006" spans="1:16" s="107" customFormat="1" ht="15.6" customHeight="1" x14ac:dyDescent="0.25">
      <c r="A1006" s="18">
        <v>10</v>
      </c>
      <c r="B1006" s="11" t="s">
        <v>1264</v>
      </c>
      <c r="C1006" s="258" t="s">
        <v>1265</v>
      </c>
      <c r="D1006" s="18" t="s">
        <v>32</v>
      </c>
      <c r="E1006" s="273">
        <v>290.27999999999997</v>
      </c>
      <c r="F1006" s="4">
        <v>85</v>
      </c>
      <c r="G1006" s="271">
        <f t="shared" si="89"/>
        <v>24673.8</v>
      </c>
      <c r="H1006" s="272"/>
      <c r="I1006" s="272"/>
      <c r="J1006" s="272"/>
      <c r="K1006" s="272"/>
      <c r="L1006" s="272"/>
      <c r="M1006" s="272"/>
      <c r="N1006" s="88"/>
      <c r="O1006" s="88"/>
      <c r="P1006" s="265">
        <f t="shared" si="90"/>
        <v>24673.8</v>
      </c>
    </row>
    <row r="1007" spans="1:16" s="107" customFormat="1" ht="17.25" customHeight="1" x14ac:dyDescent="0.25">
      <c r="A1007" s="18">
        <v>11</v>
      </c>
      <c r="B1007" s="11" t="s">
        <v>1165</v>
      </c>
      <c r="C1007" s="258" t="s">
        <v>1166</v>
      </c>
      <c r="D1007" s="18" t="s">
        <v>1039</v>
      </c>
      <c r="E1007" s="273">
        <v>613.6</v>
      </c>
      <c r="F1007" s="4">
        <v>38</v>
      </c>
      <c r="G1007" s="271">
        <f t="shared" si="89"/>
        <v>23316.799999999999</v>
      </c>
      <c r="H1007" s="272"/>
      <c r="I1007" s="272"/>
      <c r="J1007" s="272"/>
      <c r="K1007" s="272"/>
      <c r="L1007" s="272"/>
      <c r="M1007" s="272"/>
      <c r="N1007" s="88"/>
      <c r="O1007" s="88"/>
      <c r="P1007" s="265">
        <f t="shared" si="90"/>
        <v>23316.799999999999</v>
      </c>
    </row>
    <row r="1008" spans="1:16" s="107" customFormat="1" ht="15" customHeight="1" x14ac:dyDescent="0.25">
      <c r="A1008" s="18">
        <v>12</v>
      </c>
      <c r="B1008" s="4" t="s">
        <v>2125</v>
      </c>
      <c r="C1008" s="258" t="s">
        <v>1266</v>
      </c>
      <c r="D1008" s="18" t="s">
        <v>32</v>
      </c>
      <c r="E1008" s="273">
        <v>501</v>
      </c>
      <c r="F1008" s="4">
        <v>3</v>
      </c>
      <c r="G1008" s="275">
        <f t="shared" si="89"/>
        <v>1503</v>
      </c>
      <c r="H1008" s="272"/>
      <c r="I1008" s="272"/>
      <c r="J1008" s="272"/>
      <c r="K1008" s="272"/>
      <c r="L1008" s="272"/>
      <c r="M1008" s="272"/>
      <c r="N1008" s="88"/>
      <c r="O1008" s="88"/>
      <c r="P1008" s="265">
        <f t="shared" si="90"/>
        <v>1503</v>
      </c>
    </row>
    <row r="1009" spans="1:16" s="107" customFormat="1" ht="30" x14ac:dyDescent="0.25">
      <c r="A1009" s="18">
        <v>13</v>
      </c>
      <c r="B1009" s="6" t="s">
        <v>1267</v>
      </c>
      <c r="C1009" s="276" t="s">
        <v>1268</v>
      </c>
      <c r="D1009" s="277" t="s">
        <v>32</v>
      </c>
      <c r="E1009" s="8">
        <v>750</v>
      </c>
      <c r="F1009" s="5"/>
      <c r="G1009" s="8"/>
      <c r="H1009" s="278"/>
      <c r="I1009" s="110"/>
      <c r="J1009" s="272"/>
      <c r="K1009" s="272"/>
      <c r="L1009" s="272"/>
      <c r="M1009" s="272"/>
      <c r="N1009" s="272">
        <v>3</v>
      </c>
      <c r="O1009" s="6">
        <f>E1009*N1009</f>
        <v>2250</v>
      </c>
      <c r="P1009" s="187">
        <f>O1009</f>
        <v>2250</v>
      </c>
    </row>
    <row r="1010" spans="1:16" s="107" customFormat="1" ht="20.45" customHeight="1" x14ac:dyDescent="0.25">
      <c r="A1010" s="18">
        <v>14</v>
      </c>
      <c r="B1010" s="11" t="s">
        <v>1250</v>
      </c>
      <c r="C1010" s="279" t="s">
        <v>1269</v>
      </c>
      <c r="D1010" s="277" t="s">
        <v>516</v>
      </c>
      <c r="E1010" s="8">
        <v>139830</v>
      </c>
      <c r="F1010" s="5">
        <v>0.06</v>
      </c>
      <c r="G1010" s="8">
        <f>E1010*F1010</f>
        <v>8389.7999999999993</v>
      </c>
      <c r="H1010" s="88"/>
      <c r="I1010" s="88"/>
      <c r="J1010" s="88"/>
      <c r="K1010" s="88"/>
      <c r="L1010" s="88"/>
      <c r="M1010" s="88"/>
      <c r="N1010" s="88"/>
      <c r="O1010" s="6"/>
      <c r="P1010" s="265">
        <f>G1010</f>
        <v>8389.7999999999993</v>
      </c>
    </row>
    <row r="1011" spans="1:16" s="107" customFormat="1" ht="16.5" customHeight="1" x14ac:dyDescent="0.25">
      <c r="A1011" s="18">
        <v>15</v>
      </c>
      <c r="B1011" s="11" t="s">
        <v>613</v>
      </c>
      <c r="C1011" s="280" t="s">
        <v>1270</v>
      </c>
      <c r="D1011" s="277" t="s">
        <v>32</v>
      </c>
      <c r="E1011" s="8">
        <v>971.14</v>
      </c>
      <c r="F1011" s="5">
        <v>109</v>
      </c>
      <c r="G1011" s="8">
        <f>E1011*F1011</f>
        <v>105854.26</v>
      </c>
      <c r="H1011" s="88"/>
      <c r="I1011" s="88"/>
      <c r="J1011" s="88"/>
      <c r="K1011" s="88"/>
      <c r="L1011" s="88"/>
      <c r="M1011" s="88"/>
      <c r="N1011" s="88"/>
      <c r="O1011" s="6"/>
      <c r="P1011" s="265">
        <f t="shared" ref="P1011:P1018" si="91">G1011</f>
        <v>105854.26</v>
      </c>
    </row>
    <row r="1012" spans="1:16" s="107" customFormat="1" ht="30.75" customHeight="1" x14ac:dyDescent="0.25">
      <c r="A1012" s="18">
        <v>16</v>
      </c>
      <c r="B1012" s="4" t="s">
        <v>869</v>
      </c>
      <c r="C1012" s="280" t="s">
        <v>1271</v>
      </c>
      <c r="D1012" s="277" t="s">
        <v>181</v>
      </c>
      <c r="E1012" s="8">
        <v>2500</v>
      </c>
      <c r="F1012" s="5">
        <v>12</v>
      </c>
      <c r="G1012" s="8">
        <f t="shared" ref="G1012:G1020" si="92">E1012*F1012</f>
        <v>30000</v>
      </c>
      <c r="H1012" s="88"/>
      <c r="I1012" s="88"/>
      <c r="J1012" s="88"/>
      <c r="K1012" s="88"/>
      <c r="L1012" s="88"/>
      <c r="M1012" s="88"/>
      <c r="N1012" s="88"/>
      <c r="O1012" s="6"/>
      <c r="P1012" s="265">
        <f t="shared" si="91"/>
        <v>30000</v>
      </c>
    </row>
    <row r="1013" spans="1:16" s="107" customFormat="1" ht="30" x14ac:dyDescent="0.25">
      <c r="A1013" s="18">
        <v>17</v>
      </c>
      <c r="B1013" s="4" t="s">
        <v>1272</v>
      </c>
      <c r="C1013" s="280" t="s">
        <v>1273</v>
      </c>
      <c r="D1013" s="277" t="s">
        <v>181</v>
      </c>
      <c r="E1013" s="8">
        <v>2500</v>
      </c>
      <c r="F1013" s="5">
        <v>12</v>
      </c>
      <c r="G1013" s="8">
        <f t="shared" si="92"/>
        <v>30000</v>
      </c>
      <c r="H1013" s="88"/>
      <c r="I1013" s="88"/>
      <c r="J1013" s="88"/>
      <c r="K1013" s="88"/>
      <c r="L1013" s="88"/>
      <c r="M1013" s="88"/>
      <c r="N1013" s="88"/>
      <c r="O1013" s="6"/>
      <c r="P1013" s="265">
        <f t="shared" si="91"/>
        <v>30000</v>
      </c>
    </row>
    <row r="1014" spans="1:16" s="107" customFormat="1" ht="45" x14ac:dyDescent="0.25">
      <c r="A1014" s="18">
        <v>18</v>
      </c>
      <c r="B1014" s="4" t="s">
        <v>814</v>
      </c>
      <c r="C1014" s="280" t="s">
        <v>1274</v>
      </c>
      <c r="D1014" s="277" t="s">
        <v>32</v>
      </c>
      <c r="E1014" s="8">
        <v>2500</v>
      </c>
      <c r="F1014" s="5">
        <v>12</v>
      </c>
      <c r="G1014" s="8">
        <f t="shared" si="92"/>
        <v>30000</v>
      </c>
      <c r="H1014" s="88"/>
      <c r="I1014" s="88"/>
      <c r="J1014" s="88"/>
      <c r="K1014" s="88"/>
      <c r="L1014" s="88"/>
      <c r="M1014" s="88"/>
      <c r="N1014" s="88"/>
      <c r="O1014" s="6"/>
      <c r="P1014" s="265">
        <f t="shared" si="91"/>
        <v>30000</v>
      </c>
    </row>
    <row r="1015" spans="1:16" s="107" customFormat="1" ht="24" customHeight="1" x14ac:dyDescent="0.25">
      <c r="A1015" s="18">
        <v>19</v>
      </c>
      <c r="B1015" s="4" t="s">
        <v>1275</v>
      </c>
      <c r="C1015" s="279" t="s">
        <v>1276</v>
      </c>
      <c r="D1015" s="277" t="s">
        <v>32</v>
      </c>
      <c r="E1015" s="8">
        <v>750</v>
      </c>
      <c r="F1015" s="5">
        <v>12</v>
      </c>
      <c r="G1015" s="8">
        <f t="shared" si="92"/>
        <v>9000</v>
      </c>
      <c r="H1015" s="88"/>
      <c r="I1015" s="88"/>
      <c r="J1015" s="88"/>
      <c r="K1015" s="88"/>
      <c r="L1015" s="88"/>
      <c r="M1015" s="88"/>
      <c r="N1015" s="88"/>
      <c r="O1015" s="6"/>
      <c r="P1015" s="281">
        <f t="shared" si="91"/>
        <v>9000</v>
      </c>
    </row>
    <row r="1016" spans="1:16" s="107" customFormat="1" ht="45.95" customHeight="1" x14ac:dyDescent="0.25">
      <c r="A1016" s="18">
        <v>20</v>
      </c>
      <c r="B1016" s="4" t="s">
        <v>485</v>
      </c>
      <c r="C1016" s="279" t="s">
        <v>1277</v>
      </c>
      <c r="D1016" s="277" t="s">
        <v>32</v>
      </c>
      <c r="E1016" s="8">
        <v>900</v>
      </c>
      <c r="F1016" s="5">
        <v>12</v>
      </c>
      <c r="G1016" s="8">
        <f t="shared" si="92"/>
        <v>10800</v>
      </c>
      <c r="H1016" s="88"/>
      <c r="I1016" s="88"/>
      <c r="J1016" s="88"/>
      <c r="K1016" s="88"/>
      <c r="L1016" s="88"/>
      <c r="M1016" s="88"/>
      <c r="N1016" s="88"/>
      <c r="O1016" s="6"/>
      <c r="P1016" s="281">
        <f t="shared" si="91"/>
        <v>10800</v>
      </c>
    </row>
    <row r="1017" spans="1:16" s="107" customFormat="1" ht="30.95" customHeight="1" x14ac:dyDescent="0.25">
      <c r="A1017" s="18">
        <v>21</v>
      </c>
      <c r="B1017" s="6"/>
      <c r="C1017" s="280" t="s">
        <v>1278</v>
      </c>
      <c r="D1017" s="277" t="s">
        <v>32</v>
      </c>
      <c r="E1017" s="8">
        <v>800</v>
      </c>
      <c r="F1017" s="5">
        <v>10</v>
      </c>
      <c r="G1017" s="8">
        <f t="shared" si="92"/>
        <v>8000</v>
      </c>
      <c r="H1017" s="88"/>
      <c r="I1017" s="88"/>
      <c r="J1017" s="88"/>
      <c r="K1017" s="88"/>
      <c r="L1017" s="88"/>
      <c r="M1017" s="88"/>
      <c r="N1017" s="88"/>
      <c r="O1017" s="6"/>
      <c r="P1017" s="265">
        <f t="shared" si="91"/>
        <v>8000</v>
      </c>
    </row>
    <row r="1018" spans="1:16" s="107" customFormat="1" ht="15.6" customHeight="1" x14ac:dyDescent="0.25">
      <c r="A1018" s="18">
        <v>22</v>
      </c>
      <c r="B1018" s="4" t="s">
        <v>1006</v>
      </c>
      <c r="C1018" s="280" t="s">
        <v>1279</v>
      </c>
      <c r="D1018" s="277" t="s">
        <v>1039</v>
      </c>
      <c r="E1018" s="8">
        <v>2301</v>
      </c>
      <c r="F1018" s="5">
        <v>20</v>
      </c>
      <c r="G1018" s="8">
        <f t="shared" si="92"/>
        <v>46020</v>
      </c>
      <c r="H1018" s="88"/>
      <c r="I1018" s="88"/>
      <c r="J1018" s="88"/>
      <c r="K1018" s="88"/>
      <c r="L1018" s="88"/>
      <c r="M1018" s="88"/>
      <c r="N1018" s="88"/>
      <c r="O1018" s="6"/>
      <c r="P1018" s="265">
        <f t="shared" si="91"/>
        <v>46020</v>
      </c>
    </row>
    <row r="1019" spans="1:16" s="107" customFormat="1" ht="30" customHeight="1" x14ac:dyDescent="0.25">
      <c r="A1019" s="18">
        <v>23</v>
      </c>
      <c r="B1019" s="4"/>
      <c r="C1019" s="280" t="s">
        <v>1280</v>
      </c>
      <c r="D1019" s="277" t="s">
        <v>32</v>
      </c>
      <c r="E1019" s="8">
        <v>2000</v>
      </c>
      <c r="F1019" s="8"/>
      <c r="G1019" s="8"/>
      <c r="H1019" s="6"/>
      <c r="I1019" s="6"/>
      <c r="J1019" s="88"/>
      <c r="K1019" s="88"/>
      <c r="L1019" s="88"/>
      <c r="M1019" s="88"/>
      <c r="N1019" s="6">
        <v>1</v>
      </c>
      <c r="O1019" s="6">
        <v>2000</v>
      </c>
      <c r="P1019" s="187">
        <f>O1019</f>
        <v>2000</v>
      </c>
    </row>
    <row r="1020" spans="1:16" s="107" customFormat="1" ht="30" customHeight="1" x14ac:dyDescent="0.25">
      <c r="A1020" s="18">
        <v>24</v>
      </c>
      <c r="B1020" s="4" t="s">
        <v>632</v>
      </c>
      <c r="C1020" s="282" t="s">
        <v>1281</v>
      </c>
      <c r="D1020" s="277" t="s">
        <v>32</v>
      </c>
      <c r="E1020" s="283">
        <v>50000</v>
      </c>
      <c r="F1020" s="8">
        <v>1</v>
      </c>
      <c r="G1020" s="8">
        <f t="shared" si="92"/>
        <v>50000</v>
      </c>
      <c r="H1020" s="88"/>
      <c r="I1020" s="88"/>
      <c r="J1020" s="88"/>
      <c r="K1020" s="88"/>
      <c r="L1020" s="88"/>
      <c r="M1020" s="88"/>
      <c r="N1020" s="88"/>
      <c r="O1020" s="6"/>
      <c r="P1020" s="265">
        <f>G1020</f>
        <v>50000</v>
      </c>
    </row>
    <row r="1021" spans="1:16" s="107" customFormat="1" x14ac:dyDescent="0.25">
      <c r="A1021" s="18">
        <v>25</v>
      </c>
      <c r="B1021" s="4" t="s">
        <v>646</v>
      </c>
      <c r="C1021" s="282" t="s">
        <v>1282</v>
      </c>
      <c r="D1021" s="277" t="s">
        <v>32</v>
      </c>
      <c r="E1021" s="283">
        <v>700</v>
      </c>
      <c r="F1021" s="8"/>
      <c r="G1021" s="8"/>
      <c r="H1021" s="6"/>
      <c r="I1021" s="6"/>
      <c r="J1021" s="88"/>
      <c r="K1021" s="88"/>
      <c r="L1021" s="88">
        <v>3</v>
      </c>
      <c r="M1021" s="88">
        <f>L1021*E1021</f>
        <v>2100</v>
      </c>
      <c r="N1021" s="88"/>
      <c r="O1021" s="6"/>
      <c r="P1021" s="187">
        <f>M1021</f>
        <v>2100</v>
      </c>
    </row>
    <row r="1022" spans="1:16" s="107" customFormat="1" ht="30" x14ac:dyDescent="0.25">
      <c r="A1022" s="18">
        <v>26</v>
      </c>
      <c r="B1022" s="4" t="s">
        <v>1283</v>
      </c>
      <c r="C1022" s="282" t="s">
        <v>1284</v>
      </c>
      <c r="D1022" s="277" t="s">
        <v>32</v>
      </c>
      <c r="E1022" s="283">
        <v>700</v>
      </c>
      <c r="F1022" s="8"/>
      <c r="G1022" s="8"/>
      <c r="H1022" s="6"/>
      <c r="I1022" s="6"/>
      <c r="J1022" s="88"/>
      <c r="K1022" s="88"/>
      <c r="L1022" s="88">
        <v>3</v>
      </c>
      <c r="M1022" s="88">
        <f>L1022*E1022</f>
        <v>2100</v>
      </c>
      <c r="N1022" s="88"/>
      <c r="O1022" s="6"/>
      <c r="P1022" s="187">
        <f>M1022</f>
        <v>2100</v>
      </c>
    </row>
    <row r="1023" spans="1:16" s="107" customFormat="1" ht="30" x14ac:dyDescent="0.25">
      <c r="A1023" s="18">
        <v>27</v>
      </c>
      <c r="B1023" s="4" t="s">
        <v>652</v>
      </c>
      <c r="C1023" s="282" t="s">
        <v>1285</v>
      </c>
      <c r="D1023" s="277" t="s">
        <v>32</v>
      </c>
      <c r="E1023" s="283">
        <v>2590</v>
      </c>
      <c r="F1023" s="8">
        <v>1</v>
      </c>
      <c r="G1023" s="8">
        <f>F1023*E1023</f>
        <v>2590</v>
      </c>
      <c r="H1023" s="6"/>
      <c r="I1023" s="6"/>
      <c r="J1023" s="88"/>
      <c r="K1023" s="88"/>
      <c r="L1023" s="88"/>
      <c r="M1023" s="88"/>
      <c r="N1023" s="88"/>
      <c r="O1023" s="6"/>
      <c r="P1023" s="265">
        <f>G1023</f>
        <v>2590</v>
      </c>
    </row>
    <row r="1024" spans="1:16" s="107" customFormat="1" ht="30" x14ac:dyDescent="0.25">
      <c r="A1024" s="18">
        <v>28</v>
      </c>
      <c r="B1024" s="4" t="s">
        <v>1286</v>
      </c>
      <c r="C1024" s="282" t="s">
        <v>1287</v>
      </c>
      <c r="D1024" s="277" t="s">
        <v>32</v>
      </c>
      <c r="E1024" s="283">
        <v>2590</v>
      </c>
      <c r="F1024" s="8">
        <v>1</v>
      </c>
      <c r="G1024" s="8">
        <f t="shared" ref="G1024:G1040" si="93">F1024*E1024</f>
        <v>2590</v>
      </c>
      <c r="H1024" s="6"/>
      <c r="I1024" s="6"/>
      <c r="J1024" s="88"/>
      <c r="K1024" s="88"/>
      <c r="L1024" s="88"/>
      <c r="M1024" s="88"/>
      <c r="N1024" s="88"/>
      <c r="O1024" s="6"/>
      <c r="P1024" s="265">
        <f t="shared" ref="P1024:P1040" si="94">G1024</f>
        <v>2590</v>
      </c>
    </row>
    <row r="1025" spans="1:30" s="107" customFormat="1" ht="45" x14ac:dyDescent="0.25">
      <c r="A1025" s="18">
        <v>29</v>
      </c>
      <c r="B1025" s="4" t="s">
        <v>1288</v>
      </c>
      <c r="C1025" s="282" t="s">
        <v>1289</v>
      </c>
      <c r="D1025" s="277" t="s">
        <v>32</v>
      </c>
      <c r="E1025" s="283">
        <v>5180.2</v>
      </c>
      <c r="F1025" s="8">
        <v>1</v>
      </c>
      <c r="G1025" s="8">
        <f t="shared" si="93"/>
        <v>5180.2</v>
      </c>
      <c r="H1025" s="6"/>
      <c r="I1025" s="6"/>
      <c r="J1025" s="88"/>
      <c r="K1025" s="88"/>
      <c r="L1025" s="88"/>
      <c r="M1025" s="88"/>
      <c r="N1025" s="88"/>
      <c r="O1025" s="6"/>
      <c r="P1025" s="265">
        <f t="shared" si="94"/>
        <v>5180.2</v>
      </c>
    </row>
    <row r="1026" spans="1:30" s="107" customFormat="1" ht="45" x14ac:dyDescent="0.25">
      <c r="A1026" s="18">
        <v>30</v>
      </c>
      <c r="B1026" s="4" t="s">
        <v>1290</v>
      </c>
      <c r="C1026" s="282" t="s">
        <v>1291</v>
      </c>
      <c r="D1026" s="277" t="s">
        <v>32</v>
      </c>
      <c r="E1026" s="283">
        <v>5180.2</v>
      </c>
      <c r="F1026" s="8">
        <v>1</v>
      </c>
      <c r="G1026" s="8">
        <f t="shared" si="93"/>
        <v>5180.2</v>
      </c>
      <c r="H1026" s="6"/>
      <c r="I1026" s="6"/>
      <c r="J1026" s="88"/>
      <c r="K1026" s="88"/>
      <c r="L1026" s="88"/>
      <c r="M1026" s="88"/>
      <c r="N1026" s="88"/>
      <c r="O1026" s="6"/>
      <c r="P1026" s="265">
        <f t="shared" si="94"/>
        <v>5180.2</v>
      </c>
    </row>
    <row r="1027" spans="1:30" s="107" customFormat="1" ht="36" customHeight="1" x14ac:dyDescent="0.25">
      <c r="A1027" s="18">
        <v>31</v>
      </c>
      <c r="B1027" s="4" t="s">
        <v>1288</v>
      </c>
      <c r="C1027" s="282" t="s">
        <v>1292</v>
      </c>
      <c r="D1027" s="277" t="s">
        <v>32</v>
      </c>
      <c r="E1027" s="283">
        <v>4377.8</v>
      </c>
      <c r="F1027" s="8">
        <v>1</v>
      </c>
      <c r="G1027" s="8">
        <f t="shared" si="93"/>
        <v>4377.8</v>
      </c>
      <c r="H1027" s="6"/>
      <c r="I1027" s="6"/>
      <c r="J1027" s="88"/>
      <c r="K1027" s="88"/>
      <c r="L1027" s="88"/>
      <c r="M1027" s="88"/>
      <c r="N1027" s="88"/>
      <c r="O1027" s="6"/>
      <c r="P1027" s="265">
        <f t="shared" si="94"/>
        <v>4377.8</v>
      </c>
      <c r="T1027" s="284"/>
      <c r="U1027" s="285"/>
      <c r="V1027" s="285"/>
    </row>
    <row r="1028" spans="1:30" s="107" customFormat="1" ht="30" customHeight="1" x14ac:dyDescent="0.25">
      <c r="A1028" s="18">
        <v>32</v>
      </c>
      <c r="B1028" s="4" t="s">
        <v>1290</v>
      </c>
      <c r="C1028" s="282" t="s">
        <v>1293</v>
      </c>
      <c r="D1028" s="277" t="s">
        <v>32</v>
      </c>
      <c r="E1028" s="283">
        <v>4377.8</v>
      </c>
      <c r="F1028" s="8">
        <v>1</v>
      </c>
      <c r="G1028" s="8">
        <f t="shared" si="93"/>
        <v>4377.8</v>
      </c>
      <c r="H1028" s="6"/>
      <c r="I1028" s="6"/>
      <c r="J1028" s="88"/>
      <c r="K1028" s="88"/>
      <c r="L1028" s="88"/>
      <c r="M1028" s="88"/>
      <c r="N1028" s="88"/>
      <c r="O1028" s="6"/>
      <c r="P1028" s="265">
        <f t="shared" si="94"/>
        <v>4377.8</v>
      </c>
      <c r="T1028" s="284"/>
      <c r="U1028" s="285"/>
      <c r="V1028" s="285"/>
    </row>
    <row r="1029" spans="1:30" s="107" customFormat="1" x14ac:dyDescent="0.25">
      <c r="A1029" s="18">
        <v>33</v>
      </c>
      <c r="B1029" s="4" t="s">
        <v>1294</v>
      </c>
      <c r="C1029" s="282" t="s">
        <v>1295</v>
      </c>
      <c r="D1029" s="277" t="s">
        <v>32</v>
      </c>
      <c r="E1029" s="283">
        <v>0</v>
      </c>
      <c r="F1029" s="8">
        <v>0</v>
      </c>
      <c r="G1029" s="8">
        <f t="shared" si="93"/>
        <v>0</v>
      </c>
      <c r="H1029" s="6"/>
      <c r="I1029" s="6"/>
      <c r="J1029" s="88"/>
      <c r="K1029" s="88"/>
      <c r="L1029" s="88"/>
      <c r="M1029" s="88"/>
      <c r="N1029" s="88"/>
      <c r="O1029" s="6"/>
      <c r="P1029" s="265">
        <f t="shared" si="94"/>
        <v>0</v>
      </c>
      <c r="T1029" s="284"/>
      <c r="U1029" s="285"/>
      <c r="V1029" s="285"/>
    </row>
    <row r="1030" spans="1:30" s="107" customFormat="1" ht="15" customHeight="1" x14ac:dyDescent="0.25">
      <c r="A1030" s="18">
        <v>34</v>
      </c>
      <c r="B1030" s="4" t="s">
        <v>1294</v>
      </c>
      <c r="C1030" s="282" t="s">
        <v>1296</v>
      </c>
      <c r="D1030" s="277" t="s">
        <v>32</v>
      </c>
      <c r="E1030" s="283">
        <v>0</v>
      </c>
      <c r="F1030" s="8">
        <v>0</v>
      </c>
      <c r="G1030" s="8">
        <f t="shared" si="93"/>
        <v>0</v>
      </c>
      <c r="H1030" s="6"/>
      <c r="I1030" s="6"/>
      <c r="J1030" s="88"/>
      <c r="K1030" s="88"/>
      <c r="L1030" s="88"/>
      <c r="M1030" s="88"/>
      <c r="N1030" s="88"/>
      <c r="O1030" s="6"/>
      <c r="P1030" s="265">
        <f t="shared" si="94"/>
        <v>0</v>
      </c>
      <c r="T1030" s="284"/>
      <c r="U1030" s="285"/>
      <c r="V1030" s="285"/>
    </row>
    <row r="1031" spans="1:30" s="107" customFormat="1" x14ac:dyDescent="0.25">
      <c r="A1031" s="18">
        <v>35</v>
      </c>
      <c r="B1031" s="4" t="s">
        <v>1294</v>
      </c>
      <c r="C1031" s="282" t="s">
        <v>1297</v>
      </c>
      <c r="D1031" s="277" t="s">
        <v>32</v>
      </c>
      <c r="E1031" s="283">
        <v>0</v>
      </c>
      <c r="F1031" s="8">
        <v>0</v>
      </c>
      <c r="G1031" s="8">
        <f t="shared" si="93"/>
        <v>0</v>
      </c>
      <c r="H1031" s="6"/>
      <c r="I1031" s="6"/>
      <c r="J1031" s="88"/>
      <c r="K1031" s="88"/>
      <c r="L1031" s="88"/>
      <c r="M1031" s="88"/>
      <c r="N1031" s="88"/>
      <c r="O1031" s="6"/>
      <c r="P1031" s="265">
        <f t="shared" si="94"/>
        <v>0</v>
      </c>
      <c r="T1031" s="284"/>
      <c r="U1031" s="285"/>
      <c r="V1031" s="285"/>
    </row>
    <row r="1032" spans="1:30" s="107" customFormat="1" ht="30" x14ac:dyDescent="0.25">
      <c r="A1032" s="18">
        <v>36</v>
      </c>
      <c r="B1032" s="4" t="s">
        <v>1294</v>
      </c>
      <c r="C1032" s="282" t="s">
        <v>1298</v>
      </c>
      <c r="D1032" s="277" t="s">
        <v>32</v>
      </c>
      <c r="E1032" s="283">
        <v>1000</v>
      </c>
      <c r="F1032" s="8">
        <v>1</v>
      </c>
      <c r="G1032" s="8">
        <f t="shared" si="93"/>
        <v>1000</v>
      </c>
      <c r="H1032" s="88"/>
      <c r="I1032" s="88"/>
      <c r="J1032" s="88"/>
      <c r="K1032" s="88"/>
      <c r="L1032" s="88"/>
      <c r="M1032" s="88"/>
      <c r="N1032" s="88"/>
      <c r="O1032" s="6"/>
      <c r="P1032" s="265">
        <f t="shared" si="94"/>
        <v>1000</v>
      </c>
      <c r="T1032" s="284"/>
      <c r="U1032" s="285"/>
      <c r="V1032" s="285"/>
    </row>
    <row r="1033" spans="1:30" s="107" customFormat="1" ht="20.100000000000001" customHeight="1" x14ac:dyDescent="0.25">
      <c r="A1033" s="18">
        <v>37</v>
      </c>
      <c r="B1033" s="286"/>
      <c r="C1033" s="287" t="s">
        <v>1299</v>
      </c>
      <c r="D1033" s="277" t="s">
        <v>32</v>
      </c>
      <c r="E1033" s="283">
        <v>5000</v>
      </c>
      <c r="F1033" s="8">
        <v>1</v>
      </c>
      <c r="G1033" s="8">
        <f t="shared" si="93"/>
        <v>5000</v>
      </c>
      <c r="H1033" s="288"/>
      <c r="I1033" s="178"/>
      <c r="J1033" s="288"/>
      <c r="K1033" s="178"/>
      <c r="L1033" s="88"/>
      <c r="M1033" s="88"/>
      <c r="N1033" s="288"/>
      <c r="O1033" s="289"/>
      <c r="P1033" s="265">
        <f t="shared" si="94"/>
        <v>5000</v>
      </c>
      <c r="T1033" s="284"/>
      <c r="U1033" s="285"/>
      <c r="V1033" s="285"/>
    </row>
    <row r="1034" spans="1:30" s="107" customFormat="1" ht="20.100000000000001" customHeight="1" x14ac:dyDescent="0.25">
      <c r="A1034" s="18">
        <v>38</v>
      </c>
      <c r="B1034" s="11" t="s">
        <v>613</v>
      </c>
      <c r="C1034" s="287" t="s">
        <v>1300</v>
      </c>
      <c r="D1034" s="277" t="s">
        <v>32</v>
      </c>
      <c r="E1034" s="283">
        <v>1109.2</v>
      </c>
      <c r="F1034" s="8">
        <v>300</v>
      </c>
      <c r="G1034" s="8">
        <f t="shared" si="93"/>
        <v>332760</v>
      </c>
      <c r="H1034" s="288"/>
      <c r="I1034" s="178"/>
      <c r="J1034" s="288"/>
      <c r="K1034" s="178"/>
      <c r="L1034" s="88"/>
      <c r="M1034" s="88"/>
      <c r="N1034" s="288"/>
      <c r="O1034" s="289"/>
      <c r="P1034" s="265">
        <f t="shared" si="94"/>
        <v>332760</v>
      </c>
      <c r="T1034" s="285"/>
      <c r="U1034" s="285"/>
      <c r="V1034" s="285"/>
    </row>
    <row r="1035" spans="1:30" s="107" customFormat="1" ht="20.100000000000001" customHeight="1" x14ac:dyDescent="0.25">
      <c r="A1035" s="18">
        <v>39</v>
      </c>
      <c r="B1035" s="286"/>
      <c r="C1035" s="287" t="s">
        <v>1301</v>
      </c>
      <c r="D1035" s="277" t="s">
        <v>32</v>
      </c>
      <c r="E1035" s="283">
        <v>8820.5</v>
      </c>
      <c r="F1035" s="8">
        <v>10</v>
      </c>
      <c r="G1035" s="8">
        <f t="shared" si="93"/>
        <v>88205</v>
      </c>
      <c r="H1035" s="288"/>
      <c r="I1035" s="178"/>
      <c r="J1035" s="288"/>
      <c r="K1035" s="178"/>
      <c r="L1035" s="88"/>
      <c r="M1035" s="88"/>
      <c r="N1035" s="288"/>
      <c r="O1035" s="289"/>
      <c r="P1035" s="265">
        <f t="shared" si="94"/>
        <v>88205</v>
      </c>
      <c r="T1035" s="284"/>
      <c r="U1035" s="285"/>
      <c r="V1035" s="285"/>
    </row>
    <row r="1036" spans="1:30" s="107" customFormat="1" ht="60" x14ac:dyDescent="0.25">
      <c r="A1036" s="18">
        <v>40</v>
      </c>
      <c r="B1036" s="11" t="s">
        <v>1253</v>
      </c>
      <c r="C1036" s="258" t="s">
        <v>1254</v>
      </c>
      <c r="D1036" s="277" t="s">
        <v>32</v>
      </c>
      <c r="E1036" s="283">
        <v>5404.4</v>
      </c>
      <c r="F1036" s="8">
        <v>20</v>
      </c>
      <c r="G1036" s="8">
        <f t="shared" si="93"/>
        <v>108088</v>
      </c>
      <c r="H1036" s="288"/>
      <c r="I1036" s="178"/>
      <c r="J1036" s="288"/>
      <c r="K1036" s="178"/>
      <c r="L1036" s="88"/>
      <c r="M1036" s="88"/>
      <c r="N1036" s="288"/>
      <c r="O1036" s="289"/>
      <c r="P1036" s="265">
        <f t="shared" si="94"/>
        <v>108088</v>
      </c>
      <c r="T1036" s="284"/>
      <c r="U1036" s="285"/>
      <c r="V1036" s="285"/>
      <c r="W1036" s="285"/>
      <c r="X1036" s="285"/>
      <c r="Y1036" s="285"/>
      <c r="Z1036" s="285"/>
      <c r="AA1036" s="285"/>
      <c r="AB1036" s="285"/>
      <c r="AC1036" s="285"/>
      <c r="AD1036" s="285"/>
    </row>
    <row r="1037" spans="1:30" s="107" customFormat="1" ht="66" hidden="1" customHeight="1" x14ac:dyDescent="0.25">
      <c r="A1037" s="18">
        <v>41</v>
      </c>
      <c r="B1037" s="11" t="s">
        <v>1255</v>
      </c>
      <c r="C1037" s="269" t="s">
        <v>1256</v>
      </c>
      <c r="D1037" s="277" t="s">
        <v>32</v>
      </c>
      <c r="E1037" s="283">
        <v>6962</v>
      </c>
      <c r="F1037" s="8">
        <v>10</v>
      </c>
      <c r="G1037" s="8">
        <f t="shared" si="93"/>
        <v>69620</v>
      </c>
      <c r="H1037" s="288"/>
      <c r="I1037" s="178"/>
      <c r="J1037" s="288"/>
      <c r="K1037" s="178"/>
      <c r="L1037" s="88"/>
      <c r="M1037" s="88"/>
      <c r="N1037" s="288"/>
      <c r="O1037" s="289"/>
      <c r="P1037" s="265">
        <f t="shared" si="94"/>
        <v>69620</v>
      </c>
      <c r="T1037" s="284"/>
      <c r="U1037" s="285"/>
      <c r="V1037" s="285"/>
    </row>
    <row r="1038" spans="1:30" s="107" customFormat="1" ht="31.5" hidden="1" customHeight="1" x14ac:dyDescent="0.25">
      <c r="A1038" s="18">
        <v>42</v>
      </c>
      <c r="B1038" s="286"/>
      <c r="C1038" s="287" t="s">
        <v>1302</v>
      </c>
      <c r="D1038" s="277" t="s">
        <v>32</v>
      </c>
      <c r="E1038" s="283">
        <v>21240</v>
      </c>
      <c r="F1038" s="8">
        <v>18</v>
      </c>
      <c r="G1038" s="8">
        <f t="shared" si="93"/>
        <v>382320</v>
      </c>
      <c r="H1038" s="288"/>
      <c r="I1038" s="178"/>
      <c r="J1038" s="288"/>
      <c r="K1038" s="178"/>
      <c r="L1038" s="88"/>
      <c r="M1038" s="88"/>
      <c r="N1038" s="288"/>
      <c r="O1038" s="289"/>
      <c r="P1038" s="265">
        <f t="shared" si="94"/>
        <v>382320</v>
      </c>
      <c r="T1038" s="284"/>
      <c r="U1038" s="285"/>
      <c r="V1038" s="285"/>
    </row>
    <row r="1039" spans="1:30" s="107" customFormat="1" ht="45" x14ac:dyDescent="0.25">
      <c r="A1039" s="18">
        <v>43</v>
      </c>
      <c r="B1039" s="286"/>
      <c r="C1039" s="287" t="s">
        <v>1277</v>
      </c>
      <c r="D1039" s="277" t="s">
        <v>32</v>
      </c>
      <c r="E1039" s="283">
        <v>1770</v>
      </c>
      <c r="F1039" s="8">
        <v>30</v>
      </c>
      <c r="G1039" s="8">
        <f t="shared" si="93"/>
        <v>53100</v>
      </c>
      <c r="H1039" s="288"/>
      <c r="I1039" s="178"/>
      <c r="J1039" s="288"/>
      <c r="K1039" s="178"/>
      <c r="L1039" s="88"/>
      <c r="M1039" s="88"/>
      <c r="N1039" s="288"/>
      <c r="O1039" s="289"/>
      <c r="P1039" s="265">
        <f t="shared" si="94"/>
        <v>53100</v>
      </c>
      <c r="T1039" s="284"/>
      <c r="U1039" s="285"/>
      <c r="V1039" s="285"/>
    </row>
    <row r="1040" spans="1:30" s="107" customFormat="1" x14ac:dyDescent="0.25">
      <c r="A1040" s="18">
        <v>44</v>
      </c>
      <c r="B1040" s="286"/>
      <c r="C1040" s="287" t="s">
        <v>1303</v>
      </c>
      <c r="D1040" s="277" t="s">
        <v>32</v>
      </c>
      <c r="E1040" s="283">
        <v>1392.4</v>
      </c>
      <c r="F1040" s="8">
        <v>56</v>
      </c>
      <c r="G1040" s="8">
        <f t="shared" si="93"/>
        <v>77974.400000000009</v>
      </c>
      <c r="H1040" s="288"/>
      <c r="I1040" s="178"/>
      <c r="J1040" s="288"/>
      <c r="K1040" s="178"/>
      <c r="L1040" s="88"/>
      <c r="M1040" s="88"/>
      <c r="N1040" s="288"/>
      <c r="O1040" s="289"/>
      <c r="P1040" s="265">
        <f t="shared" si="94"/>
        <v>77974.400000000009</v>
      </c>
      <c r="V1040" s="112"/>
    </row>
    <row r="1041" spans="1:16" s="107" customFormat="1" x14ac:dyDescent="0.25">
      <c r="A1041" s="442" t="s">
        <v>476</v>
      </c>
      <c r="B1041" s="443"/>
      <c r="C1041" s="443"/>
      <c r="D1041" s="442"/>
      <c r="E1041" s="442"/>
      <c r="F1041" s="442"/>
      <c r="G1041" s="77">
        <f>SUM(G997:G1040)</f>
        <v>1726050.7799999998</v>
      </c>
      <c r="H1041" s="444">
        <f>I1019+I1009+I1021+I1022</f>
        <v>0</v>
      </c>
      <c r="I1041" s="445"/>
      <c r="J1041" s="446">
        <v>0</v>
      </c>
      <c r="K1041" s="447"/>
      <c r="L1041" s="290">
        <f>M1021+M1022</f>
        <v>4200</v>
      </c>
      <c r="M1041" s="290"/>
      <c r="N1041" s="291" t="s">
        <v>475</v>
      </c>
      <c r="O1041" s="178">
        <f>SUM(O997:O1028)</f>
        <v>132798.62</v>
      </c>
      <c r="P1041" s="292">
        <f>SUM(P997:P1040)</f>
        <v>1863049.4</v>
      </c>
    </row>
    <row r="1043" spans="1:16" s="180" customFormat="1" x14ac:dyDescent="0.25">
      <c r="A1043" s="439" t="s">
        <v>1304</v>
      </c>
      <c r="B1043" s="439"/>
      <c r="C1043" s="439"/>
      <c r="D1043" s="439"/>
      <c r="E1043" s="439"/>
      <c r="F1043" s="439"/>
      <c r="G1043" s="439"/>
      <c r="H1043" s="439"/>
      <c r="I1043" s="439"/>
      <c r="J1043" s="179"/>
      <c r="K1043" s="179"/>
      <c r="L1043" s="179"/>
      <c r="M1043" s="179"/>
      <c r="N1043" s="2"/>
      <c r="O1043" s="293"/>
    </row>
    <row r="1044" spans="1:16" s="180" customFormat="1" x14ac:dyDescent="0.25">
      <c r="A1044" s="55" t="s">
        <v>2097</v>
      </c>
      <c r="B1044" s="181"/>
      <c r="C1044" s="181"/>
      <c r="D1044" s="179"/>
      <c r="E1044" s="182"/>
      <c r="F1044" s="182"/>
      <c r="G1044" s="182"/>
      <c r="H1044" s="182"/>
      <c r="I1044" s="182"/>
      <c r="J1044" s="182"/>
      <c r="K1044" s="182"/>
      <c r="L1044" s="182"/>
      <c r="M1044" s="182"/>
      <c r="N1044" s="2"/>
      <c r="O1044" s="253"/>
    </row>
    <row r="1045" spans="1:16" s="180" customFormat="1" x14ac:dyDescent="0.25">
      <c r="A1045" s="56" t="s">
        <v>1013</v>
      </c>
      <c r="B1045" s="181"/>
      <c r="C1045" s="181"/>
      <c r="D1045" s="181"/>
      <c r="E1045" s="181"/>
      <c r="F1045" s="181"/>
      <c r="G1045" s="181"/>
      <c r="H1045" s="181"/>
      <c r="I1045" s="181"/>
      <c r="J1045" s="181"/>
      <c r="K1045" s="181"/>
      <c r="L1045" s="181"/>
      <c r="M1045" s="181"/>
      <c r="N1045" s="2"/>
      <c r="O1045" s="56"/>
    </row>
    <row r="1046" spans="1:16" s="180" customFormat="1" x14ac:dyDescent="0.25">
      <c r="A1046" s="56" t="s">
        <v>2098</v>
      </c>
      <c r="B1046" s="181"/>
      <c r="C1046" s="181"/>
      <c r="D1046" s="182"/>
      <c r="E1046" s="182"/>
      <c r="F1046" s="182"/>
      <c r="G1046" s="182"/>
      <c r="H1046" s="182"/>
      <c r="I1046" s="182"/>
      <c r="J1046" s="182"/>
      <c r="K1046" s="182"/>
      <c r="L1046" s="182"/>
      <c r="M1046" s="182"/>
      <c r="N1046" s="2"/>
      <c r="O1046" s="37"/>
    </row>
    <row r="1047" spans="1:16" s="180" customFormat="1" x14ac:dyDescent="0.25">
      <c r="A1047" s="433" t="s">
        <v>1305</v>
      </c>
      <c r="B1047" s="433"/>
      <c r="C1047" s="433"/>
      <c r="D1047" s="433"/>
      <c r="E1047" s="181"/>
      <c r="F1047" s="181"/>
      <c r="G1047" s="181"/>
      <c r="H1047" s="181"/>
      <c r="I1047" s="181"/>
      <c r="J1047" s="181"/>
      <c r="K1047" s="181"/>
      <c r="L1047" s="181"/>
      <c r="M1047" s="181"/>
      <c r="N1047" s="2"/>
      <c r="O1047" s="55"/>
    </row>
    <row r="1048" spans="1:16" s="180" customFormat="1" x14ac:dyDescent="0.25">
      <c r="A1048" s="88" t="s">
        <v>1016</v>
      </c>
      <c r="B1048" s="62" t="s">
        <v>933</v>
      </c>
      <c r="C1048" s="88" t="s">
        <v>2</v>
      </c>
      <c r="D1048" s="88" t="s">
        <v>3</v>
      </c>
      <c r="E1048" s="440" t="s">
        <v>2099</v>
      </c>
      <c r="F1048" s="441" t="s">
        <v>5</v>
      </c>
      <c r="G1048" s="441"/>
      <c r="H1048" s="441" t="s">
        <v>1018</v>
      </c>
      <c r="I1048" s="441"/>
      <c r="J1048" s="441" t="s">
        <v>473</v>
      </c>
      <c r="K1048" s="441"/>
      <c r="L1048" s="441" t="s">
        <v>474</v>
      </c>
      <c r="M1048" s="441"/>
      <c r="N1048" s="183"/>
      <c r="O1048" s="88"/>
      <c r="P1048" s="184"/>
    </row>
    <row r="1049" spans="1:16" s="180" customFormat="1" ht="60" x14ac:dyDescent="0.25">
      <c r="A1049" s="4"/>
      <c r="B1049" s="11"/>
      <c r="C1049" s="4"/>
      <c r="D1049" s="4"/>
      <c r="E1049" s="440"/>
      <c r="F1049" s="16" t="s">
        <v>937</v>
      </c>
      <c r="G1049" s="177" t="s">
        <v>1019</v>
      </c>
      <c r="H1049" s="88" t="s">
        <v>937</v>
      </c>
      <c r="I1049" s="177" t="s">
        <v>1019</v>
      </c>
      <c r="J1049" s="88" t="s">
        <v>937</v>
      </c>
      <c r="K1049" s="177" t="s">
        <v>1019</v>
      </c>
      <c r="L1049" s="88" t="s">
        <v>937</v>
      </c>
      <c r="M1049" s="177" t="s">
        <v>1019</v>
      </c>
      <c r="N1049" s="183"/>
      <c r="O1049" s="177" t="s">
        <v>1019</v>
      </c>
      <c r="P1049" s="184"/>
    </row>
    <row r="1050" spans="1:16" s="180" customFormat="1" x14ac:dyDescent="0.25">
      <c r="A1050" s="6">
        <v>1</v>
      </c>
      <c r="B1050" s="88" t="s">
        <v>2100</v>
      </c>
      <c r="C1050" s="185" t="s">
        <v>2101</v>
      </c>
      <c r="D1050" s="186" t="s">
        <v>17</v>
      </c>
      <c r="E1050" s="188">
        <v>14744</v>
      </c>
      <c r="F1050" s="275">
        <v>1</v>
      </c>
      <c r="G1050" s="46">
        <v>14744</v>
      </c>
      <c r="H1050" s="187"/>
      <c r="I1050" s="187"/>
      <c r="J1050" s="187"/>
      <c r="K1050" s="187"/>
      <c r="L1050" s="187"/>
      <c r="M1050" s="187"/>
      <c r="N1050" s="183"/>
      <c r="O1050" s="111"/>
      <c r="P1050" s="184"/>
    </row>
    <row r="1051" spans="1:16" s="180" customFormat="1" x14ac:dyDescent="0.25">
      <c r="A1051" s="6">
        <v>2</v>
      </c>
      <c r="B1051" s="88" t="s">
        <v>1006</v>
      </c>
      <c r="C1051" s="185" t="s">
        <v>2102</v>
      </c>
      <c r="D1051" s="186" t="s">
        <v>1039</v>
      </c>
      <c r="E1051" s="188">
        <v>2301</v>
      </c>
      <c r="F1051" s="275">
        <v>20</v>
      </c>
      <c r="G1051" s="46">
        <f t="shared" ref="G1051:G1058" si="95">E1051*F1051</f>
        <v>46020</v>
      </c>
      <c r="H1051" s="187"/>
      <c r="I1051" s="187"/>
      <c r="J1051" s="187"/>
      <c r="K1051" s="187"/>
      <c r="L1051" s="187"/>
      <c r="M1051" s="187"/>
      <c r="N1051" s="183"/>
      <c r="O1051" s="111"/>
      <c r="P1051" s="184"/>
    </row>
    <row r="1052" spans="1:16" s="180" customFormat="1" ht="45" x14ac:dyDescent="0.25">
      <c r="A1052" s="6">
        <v>3</v>
      </c>
      <c r="B1052" s="88" t="s">
        <v>2103</v>
      </c>
      <c r="C1052" s="185" t="s">
        <v>1306</v>
      </c>
      <c r="D1052" s="186" t="s">
        <v>17</v>
      </c>
      <c r="E1052" s="188">
        <v>1593</v>
      </c>
      <c r="F1052" s="275">
        <v>2</v>
      </c>
      <c r="G1052" s="46">
        <f t="shared" si="95"/>
        <v>3186</v>
      </c>
      <c r="H1052" s="187"/>
      <c r="I1052" s="187"/>
      <c r="J1052" s="187"/>
      <c r="K1052" s="187"/>
      <c r="L1052" s="187"/>
      <c r="M1052" s="187"/>
      <c r="N1052" s="183"/>
      <c r="O1052" s="111"/>
      <c r="P1052" s="184"/>
    </row>
    <row r="1053" spans="1:16" s="180" customFormat="1" ht="75" x14ac:dyDescent="0.25">
      <c r="A1053" s="6">
        <v>4</v>
      </c>
      <c r="B1053" s="88" t="s">
        <v>2104</v>
      </c>
      <c r="C1053" s="185" t="s">
        <v>1307</v>
      </c>
      <c r="D1053" s="186" t="s">
        <v>17</v>
      </c>
      <c r="E1053" s="188">
        <v>890.9</v>
      </c>
      <c r="F1053" s="275">
        <v>6</v>
      </c>
      <c r="G1053" s="46">
        <f t="shared" si="95"/>
        <v>5345.4</v>
      </c>
      <c r="H1053" s="187"/>
      <c r="I1053" s="187"/>
      <c r="J1053" s="187"/>
      <c r="K1053" s="187"/>
      <c r="L1053" s="187"/>
      <c r="M1053" s="187"/>
      <c r="N1053" s="183"/>
      <c r="O1053" s="111"/>
      <c r="P1053" s="184"/>
    </row>
    <row r="1054" spans="1:16" s="180" customFormat="1" ht="60" x14ac:dyDescent="0.25">
      <c r="A1054" s="6">
        <v>5</v>
      </c>
      <c r="B1054" s="88" t="s">
        <v>2105</v>
      </c>
      <c r="C1054" s="185" t="s">
        <v>1308</v>
      </c>
      <c r="D1054" s="186" t="s">
        <v>17</v>
      </c>
      <c r="E1054" s="6">
        <v>826</v>
      </c>
      <c r="F1054" s="188">
        <v>4</v>
      </c>
      <c r="G1054" s="189">
        <f t="shared" si="95"/>
        <v>3304</v>
      </c>
      <c r="H1054" s="187"/>
      <c r="I1054" s="187"/>
      <c r="J1054" s="187"/>
      <c r="K1054" s="187"/>
      <c r="L1054" s="187"/>
      <c r="M1054" s="187"/>
      <c r="N1054" s="183"/>
      <c r="O1054" s="111"/>
      <c r="P1054" s="184"/>
    </row>
    <row r="1055" spans="1:16" s="180" customFormat="1" ht="30" x14ac:dyDescent="0.25">
      <c r="A1055" s="6">
        <v>6</v>
      </c>
      <c r="B1055" s="88" t="s">
        <v>2106</v>
      </c>
      <c r="C1055" s="185" t="s">
        <v>2107</v>
      </c>
      <c r="D1055" s="186" t="s">
        <v>17</v>
      </c>
      <c r="E1055" s="123">
        <v>6608</v>
      </c>
      <c r="F1055" s="275">
        <v>2</v>
      </c>
      <c r="G1055" s="46">
        <f t="shared" si="95"/>
        <v>13216</v>
      </c>
      <c r="H1055" s="187"/>
      <c r="I1055" s="187"/>
      <c r="J1055" s="187"/>
      <c r="K1055" s="187"/>
      <c r="L1055" s="187"/>
      <c r="M1055" s="187"/>
      <c r="N1055" s="183"/>
      <c r="O1055" s="111"/>
      <c r="P1055" s="184"/>
    </row>
    <row r="1056" spans="1:16" s="180" customFormat="1" ht="30" x14ac:dyDescent="0.25">
      <c r="A1056" s="6">
        <v>7</v>
      </c>
      <c r="B1056" s="88" t="s">
        <v>2108</v>
      </c>
      <c r="C1056" s="185" t="s">
        <v>2109</v>
      </c>
      <c r="D1056" s="186" t="s">
        <v>17</v>
      </c>
      <c r="E1056" s="123">
        <v>6608</v>
      </c>
      <c r="F1056" s="275">
        <v>6</v>
      </c>
      <c r="G1056" s="46">
        <f t="shared" si="95"/>
        <v>39648</v>
      </c>
      <c r="H1056" s="187"/>
      <c r="I1056" s="187"/>
      <c r="J1056" s="187"/>
      <c r="K1056" s="187"/>
      <c r="L1056" s="187"/>
      <c r="M1056" s="187"/>
      <c r="N1056" s="183"/>
      <c r="O1056" s="111"/>
      <c r="P1056" s="184"/>
    </row>
    <row r="1057" spans="1:16" s="180" customFormat="1" ht="30" x14ac:dyDescent="0.25">
      <c r="A1057" s="6">
        <v>8</v>
      </c>
      <c r="B1057" s="88" t="s">
        <v>2110</v>
      </c>
      <c r="C1057" s="185" t="s">
        <v>2111</v>
      </c>
      <c r="D1057" s="186" t="s">
        <v>17</v>
      </c>
      <c r="E1057" s="123">
        <v>2714</v>
      </c>
      <c r="F1057" s="275">
        <v>3</v>
      </c>
      <c r="G1057" s="46">
        <f t="shared" si="95"/>
        <v>8142</v>
      </c>
      <c r="H1057" s="187"/>
      <c r="I1057" s="187"/>
      <c r="J1057" s="187"/>
      <c r="K1057" s="187"/>
      <c r="L1057" s="187"/>
      <c r="M1057" s="187"/>
      <c r="N1057" s="183"/>
      <c r="O1057" s="111"/>
      <c r="P1057" s="184"/>
    </row>
    <row r="1058" spans="1:16" s="180" customFormat="1" x14ac:dyDescent="0.25">
      <c r="A1058" s="6">
        <v>9</v>
      </c>
      <c r="B1058" s="88" t="s">
        <v>1310</v>
      </c>
      <c r="C1058" s="185" t="s">
        <v>1309</v>
      </c>
      <c r="D1058" s="186" t="s">
        <v>17</v>
      </c>
      <c r="E1058" s="186">
        <v>323.32</v>
      </c>
      <c r="F1058" s="186">
        <v>35</v>
      </c>
      <c r="G1058" s="46">
        <f t="shared" si="95"/>
        <v>11316.199999999999</v>
      </c>
      <c r="H1058" s="187"/>
      <c r="I1058" s="187"/>
      <c r="J1058" s="187"/>
      <c r="K1058" s="187"/>
      <c r="L1058" s="187"/>
      <c r="M1058" s="187"/>
      <c r="N1058" s="183"/>
      <c r="O1058" s="111"/>
      <c r="P1058" s="184"/>
    </row>
    <row r="1059" spans="1:16" s="180" customFormat="1" x14ac:dyDescent="0.25">
      <c r="A1059" s="6">
        <v>10</v>
      </c>
      <c r="B1059" s="190" t="s">
        <v>1310</v>
      </c>
      <c r="C1059" s="190" t="s">
        <v>1311</v>
      </c>
      <c r="D1059" s="4" t="s">
        <v>17</v>
      </c>
      <c r="E1059" s="4">
        <v>706.82</v>
      </c>
      <c r="F1059" s="6">
        <v>5</v>
      </c>
      <c r="G1059" s="46">
        <f>E1059*F1059</f>
        <v>3534.1000000000004</v>
      </c>
      <c r="H1059" s="4"/>
      <c r="I1059" s="4"/>
      <c r="J1059" s="4"/>
      <c r="K1059" s="183"/>
      <c r="L1059" s="183"/>
      <c r="M1059" s="183"/>
      <c r="N1059" s="183"/>
      <c r="O1059" s="111"/>
      <c r="P1059" s="184"/>
    </row>
    <row r="1060" spans="1:16" s="180" customFormat="1" x14ac:dyDescent="0.25">
      <c r="A1060" s="6">
        <v>11</v>
      </c>
      <c r="B1060" s="190" t="s">
        <v>1310</v>
      </c>
      <c r="C1060" s="190" t="s">
        <v>1312</v>
      </c>
      <c r="D1060" s="4" t="s">
        <v>17</v>
      </c>
      <c r="E1060" s="4">
        <v>1000</v>
      </c>
      <c r="F1060" s="6"/>
      <c r="G1060" s="46"/>
      <c r="H1060" s="4">
        <v>1</v>
      </c>
      <c r="I1060" s="4">
        <v>1000</v>
      </c>
      <c r="J1060" s="4"/>
      <c r="K1060" s="183"/>
      <c r="L1060" s="183"/>
      <c r="M1060" s="183"/>
      <c r="N1060" s="183"/>
      <c r="O1060" s="111"/>
      <c r="P1060" s="184"/>
    </row>
    <row r="1061" spans="1:16" s="180" customFormat="1" ht="30" x14ac:dyDescent="0.25">
      <c r="A1061" s="6">
        <v>12</v>
      </c>
      <c r="B1061" s="190" t="s">
        <v>1310</v>
      </c>
      <c r="C1061" s="186" t="s">
        <v>1313</v>
      </c>
      <c r="D1061" s="4" t="s">
        <v>17</v>
      </c>
      <c r="E1061" s="4">
        <v>700</v>
      </c>
      <c r="F1061" s="6"/>
      <c r="G1061" s="46"/>
      <c r="H1061" s="4">
        <v>3</v>
      </c>
      <c r="I1061" s="4">
        <f>E1061*H1061</f>
        <v>2100</v>
      </c>
      <c r="J1061" s="4"/>
      <c r="K1061" s="183"/>
      <c r="L1061" s="183"/>
      <c r="M1061" s="183"/>
      <c r="N1061" s="183"/>
      <c r="O1061" s="111"/>
      <c r="P1061" s="184"/>
    </row>
    <row r="1062" spans="1:16" s="180" customFormat="1" ht="30" x14ac:dyDescent="0.25">
      <c r="A1062" s="6">
        <v>13</v>
      </c>
      <c r="B1062" s="190" t="s">
        <v>1310</v>
      </c>
      <c r="C1062" s="186" t="s">
        <v>1314</v>
      </c>
      <c r="D1062" s="4" t="s">
        <v>17</v>
      </c>
      <c r="E1062" s="4">
        <v>500</v>
      </c>
      <c r="F1062" s="6"/>
      <c r="G1062" s="46"/>
      <c r="H1062" s="4">
        <v>3</v>
      </c>
      <c r="I1062" s="4">
        <f>E1062*H1062</f>
        <v>1500</v>
      </c>
      <c r="J1062" s="4"/>
      <c r="K1062" s="183"/>
      <c r="L1062" s="183"/>
      <c r="M1062" s="183"/>
      <c r="N1062" s="183"/>
      <c r="O1062" s="111"/>
      <c r="P1062" s="184"/>
    </row>
    <row r="1063" spans="1:16" s="180" customFormat="1" ht="35.450000000000003" customHeight="1" x14ac:dyDescent="0.25">
      <c r="A1063" s="6">
        <v>14</v>
      </c>
      <c r="B1063" s="190" t="s">
        <v>1310</v>
      </c>
      <c r="C1063" s="186" t="s">
        <v>1315</v>
      </c>
      <c r="D1063" s="4" t="s">
        <v>17</v>
      </c>
      <c r="E1063" s="4">
        <v>1224.8399999999999</v>
      </c>
      <c r="F1063" s="191">
        <v>12</v>
      </c>
      <c r="G1063" s="46">
        <v>24496.799999999999</v>
      </c>
      <c r="H1063" s="4"/>
      <c r="I1063" s="4"/>
      <c r="J1063" s="4"/>
      <c r="K1063" s="183"/>
      <c r="L1063" s="183"/>
      <c r="M1063" s="183"/>
      <c r="N1063" s="183"/>
      <c r="O1063" s="111"/>
      <c r="P1063" s="184"/>
    </row>
    <row r="1064" spans="1:16" s="180" customFormat="1" ht="35.450000000000003" customHeight="1" x14ac:dyDescent="0.25">
      <c r="A1064" s="6">
        <v>15</v>
      </c>
      <c r="B1064" s="190" t="s">
        <v>1165</v>
      </c>
      <c r="C1064" s="186" t="s">
        <v>1316</v>
      </c>
      <c r="D1064" s="186" t="s">
        <v>1039</v>
      </c>
      <c r="E1064" s="4">
        <v>391.76</v>
      </c>
      <c r="F1064" s="191">
        <v>25</v>
      </c>
      <c r="G1064" s="46">
        <f>E1064*F1064</f>
        <v>9794</v>
      </c>
      <c r="H1064" s="4"/>
      <c r="I1064" s="4"/>
      <c r="J1064" s="4"/>
      <c r="K1064" s="183"/>
      <c r="L1064" s="183"/>
      <c r="M1064" s="183"/>
      <c r="N1064" s="183"/>
      <c r="O1064" s="111"/>
      <c r="P1064" s="184"/>
    </row>
    <row r="1065" spans="1:16" s="180" customFormat="1" ht="35.450000000000003" customHeight="1" x14ac:dyDescent="0.25">
      <c r="A1065" s="6">
        <v>16</v>
      </c>
      <c r="B1065" s="190" t="s">
        <v>1317</v>
      </c>
      <c r="C1065" s="185" t="s">
        <v>1318</v>
      </c>
      <c r="D1065" s="4" t="s">
        <v>17</v>
      </c>
      <c r="E1065" s="4">
        <v>814.2</v>
      </c>
      <c r="F1065" s="191">
        <v>10</v>
      </c>
      <c r="G1065" s="46">
        <f>E1065*F1065</f>
        <v>8142</v>
      </c>
      <c r="H1065" s="4"/>
      <c r="I1065" s="4"/>
      <c r="J1065" s="4"/>
      <c r="K1065" s="183"/>
      <c r="L1065" s="183"/>
      <c r="M1065" s="183"/>
      <c r="N1065" s="183"/>
      <c r="O1065" s="111"/>
      <c r="P1065" s="184"/>
    </row>
    <row r="1066" spans="1:16" s="180" customFormat="1" ht="35.450000000000003" customHeight="1" x14ac:dyDescent="0.25">
      <c r="A1066" s="6">
        <v>17</v>
      </c>
      <c r="B1066" s="190" t="s">
        <v>700</v>
      </c>
      <c r="C1066" s="185" t="s">
        <v>1319</v>
      </c>
      <c r="D1066" s="4" t="s">
        <v>17</v>
      </c>
      <c r="E1066" s="4">
        <v>831.9</v>
      </c>
      <c r="F1066" s="191">
        <v>13</v>
      </c>
      <c r="G1066" s="46">
        <f>E1066*F1066</f>
        <v>10814.699999999999</v>
      </c>
      <c r="H1066" s="4"/>
      <c r="I1066" s="4"/>
      <c r="J1066" s="4"/>
      <c r="K1066" s="183"/>
      <c r="L1066" s="183"/>
      <c r="M1066" s="183"/>
      <c r="N1066" s="183"/>
      <c r="O1066" s="111"/>
      <c r="P1066" s="184"/>
    </row>
    <row r="1067" spans="1:16" s="180" customFormat="1" x14ac:dyDescent="0.25">
      <c r="A1067" s="183"/>
      <c r="B1067" s="183"/>
      <c r="C1067" s="438" t="s">
        <v>476</v>
      </c>
      <c r="D1067" s="438"/>
      <c r="E1067" s="438"/>
      <c r="F1067" s="438"/>
      <c r="G1067" s="192">
        <f>SUM(G1050:G1066)</f>
        <v>201703.2</v>
      </c>
      <c r="H1067" s="183"/>
      <c r="I1067" s="16">
        <v>4600</v>
      </c>
      <c r="J1067" s="183"/>
      <c r="K1067" s="183"/>
      <c r="L1067" s="183"/>
      <c r="M1067" s="183"/>
      <c r="N1067" s="183"/>
      <c r="O1067" s="111"/>
      <c r="P1067" s="184"/>
    </row>
    <row r="1069" spans="1:16" s="180" customFormat="1" x14ac:dyDescent="0.25">
      <c r="A1069" s="439" t="s">
        <v>1320</v>
      </c>
      <c r="B1069" s="439"/>
      <c r="C1069" s="439"/>
      <c r="D1069" s="439"/>
      <c r="E1069" s="439"/>
      <c r="F1069" s="439"/>
      <c r="G1069" s="439"/>
      <c r="H1069" s="439"/>
      <c r="I1069" s="439"/>
      <c r="J1069" s="439"/>
      <c r="K1069" s="439"/>
      <c r="L1069" s="439"/>
      <c r="M1069" s="439"/>
      <c r="N1069" s="439"/>
      <c r="O1069" s="439"/>
      <c r="P1069" s="2"/>
    </row>
    <row r="1070" spans="1:16" s="180" customFormat="1" x14ac:dyDescent="0.25">
      <c r="A1070" s="431" t="s">
        <v>2126</v>
      </c>
      <c r="B1070" s="431"/>
      <c r="C1070" s="431"/>
      <c r="D1070" s="182"/>
      <c r="E1070" s="182"/>
      <c r="F1070" s="182"/>
      <c r="G1070" s="182"/>
      <c r="H1070" s="182"/>
      <c r="I1070" s="182"/>
      <c r="J1070" s="182"/>
      <c r="K1070" s="182"/>
      <c r="L1070" s="182"/>
      <c r="M1070" s="182"/>
      <c r="N1070" s="182"/>
      <c r="O1070" s="182"/>
      <c r="P1070" s="2"/>
    </row>
    <row r="1071" spans="1:16" s="180" customFormat="1" x14ac:dyDescent="0.25">
      <c r="A1071" s="431" t="s">
        <v>1013</v>
      </c>
      <c r="B1071" s="431"/>
      <c r="C1071" s="431"/>
      <c r="D1071" s="431"/>
      <c r="E1071" s="431"/>
      <c r="F1071" s="431"/>
      <c r="G1071" s="431"/>
      <c r="H1071" s="431"/>
      <c r="I1071" s="431"/>
      <c r="J1071" s="431"/>
      <c r="K1071" s="431"/>
      <c r="L1071" s="431"/>
      <c r="M1071" s="431"/>
      <c r="N1071" s="431"/>
      <c r="O1071" s="431"/>
      <c r="P1071" s="2"/>
    </row>
    <row r="1072" spans="1:16" s="180" customFormat="1" x14ac:dyDescent="0.25">
      <c r="A1072" s="431" t="s">
        <v>2112</v>
      </c>
      <c r="B1072" s="431"/>
      <c r="C1072" s="431"/>
      <c r="D1072" s="431"/>
      <c r="E1072" s="431"/>
      <c r="F1072" s="431"/>
      <c r="G1072" s="431"/>
      <c r="H1072" s="431"/>
      <c r="I1072" s="431"/>
      <c r="J1072" s="431"/>
      <c r="K1072" s="431"/>
      <c r="L1072" s="431"/>
      <c r="M1072" s="431"/>
      <c r="N1072" s="431"/>
      <c r="O1072" s="431"/>
      <c r="P1072" s="2"/>
    </row>
    <row r="1073" spans="1:16" s="180" customFormat="1" x14ac:dyDescent="0.25">
      <c r="A1073" s="432" t="s">
        <v>1321</v>
      </c>
      <c r="B1073" s="432"/>
      <c r="C1073" s="433"/>
      <c r="D1073" s="433"/>
      <c r="E1073" s="433"/>
      <c r="F1073" s="433"/>
      <c r="G1073" s="433"/>
      <c r="H1073" s="433"/>
      <c r="I1073" s="433"/>
      <c r="J1073" s="433"/>
      <c r="K1073" s="433"/>
      <c r="L1073" s="433"/>
      <c r="M1073" s="433"/>
      <c r="N1073" s="433"/>
      <c r="O1073" s="433"/>
      <c r="P1073" s="2"/>
    </row>
    <row r="1074" spans="1:16" s="180" customFormat="1" x14ac:dyDescent="0.25">
      <c r="A1074" s="434" t="s">
        <v>1016</v>
      </c>
      <c r="B1074" s="435" t="s">
        <v>933</v>
      </c>
      <c r="C1074" s="436" t="s">
        <v>2</v>
      </c>
      <c r="D1074" s="436" t="s">
        <v>3</v>
      </c>
      <c r="E1074" s="437" t="s">
        <v>1017</v>
      </c>
      <c r="F1074" s="436" t="s">
        <v>5</v>
      </c>
      <c r="G1074" s="436"/>
      <c r="H1074" s="436" t="s">
        <v>1018</v>
      </c>
      <c r="I1074" s="436"/>
      <c r="J1074" s="436" t="s">
        <v>473</v>
      </c>
      <c r="K1074" s="436"/>
      <c r="L1074" s="436" t="s">
        <v>474</v>
      </c>
      <c r="M1074" s="436"/>
      <c r="N1074" s="436" t="s">
        <v>9</v>
      </c>
      <c r="O1074" s="436"/>
      <c r="P1074" s="2"/>
    </row>
    <row r="1075" spans="1:16" s="180" customFormat="1" ht="60" x14ac:dyDescent="0.25">
      <c r="A1075" s="434"/>
      <c r="B1075" s="435"/>
      <c r="C1075" s="436"/>
      <c r="D1075" s="436"/>
      <c r="E1075" s="437"/>
      <c r="F1075" s="193" t="s">
        <v>937</v>
      </c>
      <c r="G1075" s="194" t="s">
        <v>1019</v>
      </c>
      <c r="H1075" s="195" t="s">
        <v>937</v>
      </c>
      <c r="I1075" s="194" t="s">
        <v>1019</v>
      </c>
      <c r="J1075" s="195" t="s">
        <v>937</v>
      </c>
      <c r="K1075" s="194" t="s">
        <v>1019</v>
      </c>
      <c r="L1075" s="195" t="s">
        <v>937</v>
      </c>
      <c r="M1075" s="194" t="s">
        <v>1019</v>
      </c>
      <c r="N1075" s="195" t="s">
        <v>937</v>
      </c>
      <c r="O1075" s="194" t="s">
        <v>1019</v>
      </c>
      <c r="P1075" s="2"/>
    </row>
    <row r="1076" spans="1:16" s="180" customFormat="1" ht="30" customHeight="1" x14ac:dyDescent="0.25">
      <c r="A1076" s="196">
        <v>1</v>
      </c>
      <c r="B1076" s="197" t="s">
        <v>1322</v>
      </c>
      <c r="C1076" s="198" t="s">
        <v>1323</v>
      </c>
      <c r="D1076" s="199" t="s">
        <v>17</v>
      </c>
      <c r="E1076" s="203">
        <v>1420</v>
      </c>
      <c r="F1076" s="203">
        <v>12</v>
      </c>
      <c r="G1076" s="200">
        <f>E1076*F1076</f>
        <v>17040</v>
      </c>
      <c r="H1076" s="201"/>
      <c r="I1076" s="201"/>
      <c r="J1076" s="201"/>
      <c r="K1076" s="201"/>
      <c r="L1076" s="201"/>
      <c r="M1076" s="201"/>
      <c r="N1076" s="201"/>
      <c r="O1076" s="201"/>
      <c r="P1076" s="2"/>
    </row>
    <row r="1077" spans="1:16" s="180" customFormat="1" ht="20.25" customHeight="1" x14ac:dyDescent="0.25">
      <c r="A1077" s="196">
        <v>2</v>
      </c>
      <c r="B1077" s="197" t="s">
        <v>1324</v>
      </c>
      <c r="C1077" s="202" t="s">
        <v>1325</v>
      </c>
      <c r="D1077" s="199" t="s">
        <v>17</v>
      </c>
      <c r="E1077" s="203">
        <v>2944</v>
      </c>
      <c r="F1077" s="204">
        <v>2</v>
      </c>
      <c r="G1077" s="200">
        <v>5888</v>
      </c>
      <c r="H1077" s="201"/>
      <c r="I1077" s="201"/>
      <c r="J1077" s="201"/>
      <c r="K1077" s="201"/>
      <c r="L1077" s="201"/>
      <c r="M1077" s="201"/>
      <c r="N1077" s="201"/>
      <c r="O1077" s="201"/>
      <c r="P1077" s="2"/>
    </row>
    <row r="1078" spans="1:16" s="180" customFormat="1" ht="26.25" customHeight="1" x14ac:dyDescent="0.25">
      <c r="A1078" s="196">
        <v>3</v>
      </c>
      <c r="B1078" s="197" t="s">
        <v>1326</v>
      </c>
      <c r="C1078" s="199" t="s">
        <v>1327</v>
      </c>
      <c r="D1078" s="199" t="s">
        <v>17</v>
      </c>
      <c r="E1078" s="203">
        <v>4484</v>
      </c>
      <c r="F1078" s="204">
        <v>3</v>
      </c>
      <c r="G1078" s="200">
        <v>13452</v>
      </c>
      <c r="H1078" s="201"/>
      <c r="I1078" s="201"/>
      <c r="J1078" s="201"/>
      <c r="K1078" s="201"/>
      <c r="L1078" s="201"/>
      <c r="M1078" s="201"/>
      <c r="N1078" s="201"/>
      <c r="O1078" s="201"/>
      <c r="P1078" s="2"/>
    </row>
    <row r="1079" spans="1:16" s="180" customFormat="1" ht="27" customHeight="1" x14ac:dyDescent="0.25">
      <c r="A1079" s="196">
        <v>4</v>
      </c>
      <c r="B1079" s="197" t="s">
        <v>1326</v>
      </c>
      <c r="C1079" s="199" t="s">
        <v>1328</v>
      </c>
      <c r="D1079" s="199" t="s">
        <v>17</v>
      </c>
      <c r="E1079" s="203">
        <v>4484</v>
      </c>
      <c r="F1079" s="204">
        <v>3</v>
      </c>
      <c r="G1079" s="200">
        <v>13452</v>
      </c>
      <c r="H1079" s="201"/>
      <c r="I1079" s="201"/>
      <c r="J1079" s="201"/>
      <c r="K1079" s="201"/>
      <c r="L1079" s="201"/>
      <c r="M1079" s="201"/>
      <c r="N1079" s="201"/>
      <c r="O1079" s="201"/>
      <c r="P1079" s="2"/>
    </row>
    <row r="1080" spans="1:16" s="180" customFormat="1" ht="21.75" customHeight="1" x14ac:dyDescent="0.25">
      <c r="A1080" s="196">
        <v>5</v>
      </c>
      <c r="B1080" s="197" t="s">
        <v>1329</v>
      </c>
      <c r="C1080" s="202" t="s">
        <v>1330</v>
      </c>
      <c r="D1080" s="199" t="s">
        <v>17</v>
      </c>
      <c r="E1080" s="203">
        <v>590</v>
      </c>
      <c r="F1080" s="204">
        <v>3</v>
      </c>
      <c r="G1080" s="200">
        <v>1770</v>
      </c>
      <c r="H1080" s="201"/>
      <c r="I1080" s="201"/>
      <c r="J1080" s="201"/>
      <c r="K1080" s="201"/>
      <c r="L1080" s="201"/>
      <c r="M1080" s="201"/>
      <c r="N1080" s="201"/>
      <c r="O1080" s="201"/>
      <c r="P1080" s="2"/>
    </row>
    <row r="1081" spans="1:16" s="180" customFormat="1" ht="18" customHeight="1" x14ac:dyDescent="0.25">
      <c r="A1081" s="196">
        <v>6</v>
      </c>
      <c r="B1081" s="197" t="s">
        <v>1331</v>
      </c>
      <c r="C1081" s="205" t="s">
        <v>1332</v>
      </c>
      <c r="D1081" s="199" t="s">
        <v>490</v>
      </c>
      <c r="E1081" s="203">
        <v>50000</v>
      </c>
      <c r="F1081" s="199">
        <v>9.1509999999999998</v>
      </c>
      <c r="G1081" s="200">
        <f t="shared" ref="G1081:G1092" si="96">F1081*E1081</f>
        <v>457550</v>
      </c>
      <c r="H1081" s="201"/>
      <c r="I1081" s="201"/>
      <c r="J1081" s="201"/>
      <c r="K1081" s="201"/>
      <c r="L1081" s="201"/>
      <c r="M1081" s="201"/>
      <c r="N1081" s="201"/>
      <c r="O1081" s="201"/>
      <c r="P1081" s="2"/>
    </row>
    <row r="1082" spans="1:16" s="180" customFormat="1" ht="21" customHeight="1" x14ac:dyDescent="0.25">
      <c r="A1082" s="196">
        <v>7</v>
      </c>
      <c r="B1082" s="197" t="s">
        <v>1250</v>
      </c>
      <c r="C1082" s="209" t="s">
        <v>1333</v>
      </c>
      <c r="D1082" s="199" t="s">
        <v>1334</v>
      </c>
      <c r="E1082" s="203">
        <v>300</v>
      </c>
      <c r="F1082" s="204">
        <v>1.9</v>
      </c>
      <c r="G1082" s="200">
        <f t="shared" si="96"/>
        <v>570</v>
      </c>
      <c r="H1082" s="201"/>
      <c r="I1082" s="201"/>
      <c r="J1082" s="201"/>
      <c r="K1082" s="201"/>
      <c r="L1082" s="201"/>
      <c r="M1082" s="201"/>
      <c r="N1082" s="201"/>
      <c r="O1082" s="201"/>
      <c r="P1082" s="2"/>
    </row>
    <row r="1083" spans="1:16" s="180" customFormat="1" ht="19.5" customHeight="1" x14ac:dyDescent="0.25">
      <c r="A1083" s="196">
        <v>8</v>
      </c>
      <c r="B1083" s="197" t="s">
        <v>739</v>
      </c>
      <c r="C1083" s="209" t="s">
        <v>1335</v>
      </c>
      <c r="D1083" s="199" t="s">
        <v>1229</v>
      </c>
      <c r="E1083" s="203">
        <v>150</v>
      </c>
      <c r="F1083" s="206">
        <v>0.92</v>
      </c>
      <c r="G1083" s="200">
        <f t="shared" si="96"/>
        <v>138</v>
      </c>
      <c r="H1083" s="201"/>
      <c r="I1083" s="201"/>
      <c r="J1083" s="201"/>
      <c r="K1083" s="201"/>
      <c r="L1083" s="201"/>
      <c r="M1083" s="201"/>
      <c r="N1083" s="201"/>
      <c r="O1083" s="201"/>
      <c r="P1083" s="2"/>
    </row>
    <row r="1084" spans="1:16" s="180" customFormat="1" ht="23.25" customHeight="1" x14ac:dyDescent="0.25">
      <c r="A1084" s="196">
        <v>9</v>
      </c>
      <c r="B1084" s="197" t="s">
        <v>613</v>
      </c>
      <c r="C1084" s="199" t="s">
        <v>1336</v>
      </c>
      <c r="D1084" s="199" t="s">
        <v>17</v>
      </c>
      <c r="E1084" s="203">
        <v>100</v>
      </c>
      <c r="F1084" s="204">
        <v>197</v>
      </c>
      <c r="G1084" s="200">
        <f t="shared" si="96"/>
        <v>19700</v>
      </c>
      <c r="H1084" s="201"/>
      <c r="I1084" s="201"/>
      <c r="J1084" s="201"/>
      <c r="K1084" s="201"/>
      <c r="L1084" s="201"/>
      <c r="M1084" s="201"/>
      <c r="N1084" s="201"/>
      <c r="O1084" s="201"/>
      <c r="P1084" s="2"/>
    </row>
    <row r="1085" spans="1:16" s="180" customFormat="1" ht="23.25" customHeight="1" x14ac:dyDescent="0.25">
      <c r="A1085" s="196">
        <v>10</v>
      </c>
      <c r="B1085" s="197" t="s">
        <v>1322</v>
      </c>
      <c r="C1085" s="199" t="s">
        <v>1337</v>
      </c>
      <c r="D1085" s="199" t="s">
        <v>17</v>
      </c>
      <c r="E1085" s="203">
        <v>339</v>
      </c>
      <c r="F1085" s="204">
        <v>51</v>
      </c>
      <c r="G1085" s="200">
        <f t="shared" si="96"/>
        <v>17289</v>
      </c>
      <c r="H1085" s="201"/>
      <c r="I1085" s="201"/>
      <c r="J1085" s="201"/>
      <c r="K1085" s="201"/>
      <c r="L1085" s="201"/>
      <c r="M1085" s="201"/>
      <c r="N1085" s="201"/>
      <c r="O1085" s="201"/>
      <c r="P1085" s="2"/>
    </row>
    <row r="1086" spans="1:16" s="180" customFormat="1" ht="30" customHeight="1" x14ac:dyDescent="0.25">
      <c r="A1086" s="196">
        <v>11</v>
      </c>
      <c r="B1086" s="197" t="s">
        <v>613</v>
      </c>
      <c r="C1086" s="198" t="s">
        <v>1338</v>
      </c>
      <c r="D1086" s="199" t="s">
        <v>17</v>
      </c>
      <c r="E1086" s="203">
        <v>1545</v>
      </c>
      <c r="F1086" s="204">
        <v>37</v>
      </c>
      <c r="G1086" s="200">
        <f t="shared" si="96"/>
        <v>57165</v>
      </c>
      <c r="H1086" s="201"/>
      <c r="I1086" s="201"/>
      <c r="J1086" s="201"/>
      <c r="K1086" s="201"/>
      <c r="L1086" s="201"/>
      <c r="M1086" s="201"/>
      <c r="N1086" s="201"/>
      <c r="O1086" s="201"/>
      <c r="P1086" s="2"/>
    </row>
    <row r="1087" spans="1:16" s="180" customFormat="1" ht="23.25" customHeight="1" x14ac:dyDescent="0.25">
      <c r="A1087" s="196">
        <v>12</v>
      </c>
      <c r="B1087" s="197" t="s">
        <v>1339</v>
      </c>
      <c r="C1087" s="199" t="s">
        <v>1340</v>
      </c>
      <c r="D1087" s="199" t="s">
        <v>17</v>
      </c>
      <c r="E1087" s="203">
        <v>432</v>
      </c>
      <c r="F1087" s="204">
        <v>42</v>
      </c>
      <c r="G1087" s="200">
        <f t="shared" si="96"/>
        <v>18144</v>
      </c>
      <c r="H1087" s="201"/>
      <c r="I1087" s="201"/>
      <c r="J1087" s="201"/>
      <c r="K1087" s="201"/>
      <c r="L1087" s="201"/>
      <c r="M1087" s="201"/>
      <c r="N1087" s="201"/>
      <c r="O1087" s="201"/>
      <c r="P1087" s="2"/>
    </row>
    <row r="1088" spans="1:16" s="180" customFormat="1" ht="23.25" customHeight="1" x14ac:dyDescent="0.25">
      <c r="A1088" s="196">
        <v>13</v>
      </c>
      <c r="B1088" s="197" t="s">
        <v>1341</v>
      </c>
      <c r="C1088" s="199" t="s">
        <v>1342</v>
      </c>
      <c r="D1088" s="199" t="s">
        <v>1039</v>
      </c>
      <c r="E1088" s="203">
        <v>72</v>
      </c>
      <c r="F1088" s="204">
        <v>560</v>
      </c>
      <c r="G1088" s="200">
        <f t="shared" si="96"/>
        <v>40320</v>
      </c>
      <c r="H1088" s="201"/>
      <c r="I1088" s="201"/>
      <c r="J1088" s="201"/>
      <c r="K1088" s="201"/>
      <c r="L1088" s="201"/>
      <c r="M1088" s="201"/>
      <c r="N1088" s="201"/>
      <c r="O1088" s="201"/>
      <c r="P1088" s="2"/>
    </row>
    <row r="1089" spans="1:16" s="180" customFormat="1" ht="23.25" customHeight="1" x14ac:dyDescent="0.25">
      <c r="A1089" s="196">
        <v>14</v>
      </c>
      <c r="B1089" s="197" t="s">
        <v>1343</v>
      </c>
      <c r="C1089" s="199" t="s">
        <v>1344</v>
      </c>
      <c r="D1089" s="199" t="s">
        <v>1039</v>
      </c>
      <c r="E1089" s="203">
        <v>65</v>
      </c>
      <c r="F1089" s="204">
        <v>342</v>
      </c>
      <c r="G1089" s="200">
        <f t="shared" si="96"/>
        <v>22230</v>
      </c>
      <c r="H1089" s="201"/>
      <c r="I1089" s="201"/>
      <c r="J1089" s="201"/>
      <c r="K1089" s="201"/>
      <c r="L1089" s="201"/>
      <c r="M1089" s="201"/>
      <c r="N1089" s="201"/>
      <c r="O1089" s="201"/>
      <c r="P1089" s="2"/>
    </row>
    <row r="1090" spans="1:16" s="180" customFormat="1" ht="23.25" customHeight="1" x14ac:dyDescent="0.25">
      <c r="A1090" s="196">
        <v>15</v>
      </c>
      <c r="B1090" s="197" t="s">
        <v>1322</v>
      </c>
      <c r="C1090" s="199" t="s">
        <v>1345</v>
      </c>
      <c r="D1090" s="199" t="s">
        <v>1039</v>
      </c>
      <c r="E1090" s="203">
        <v>65</v>
      </c>
      <c r="F1090" s="204">
        <v>158</v>
      </c>
      <c r="G1090" s="200">
        <f t="shared" si="96"/>
        <v>10270</v>
      </c>
      <c r="H1090" s="201"/>
      <c r="I1090" s="201"/>
      <c r="J1090" s="201"/>
      <c r="K1090" s="201"/>
      <c r="L1090" s="201"/>
      <c r="M1090" s="201"/>
      <c r="N1090" s="201"/>
      <c r="O1090" s="201"/>
      <c r="P1090" s="2"/>
    </row>
    <row r="1091" spans="1:16" s="180" customFormat="1" ht="23.25" customHeight="1" x14ac:dyDescent="0.25">
      <c r="A1091" s="196">
        <v>16</v>
      </c>
      <c r="B1091" s="197" t="s">
        <v>1322</v>
      </c>
      <c r="C1091" s="199" t="s">
        <v>1346</v>
      </c>
      <c r="D1091" s="199" t="s">
        <v>1039</v>
      </c>
      <c r="E1091" s="203">
        <v>70</v>
      </c>
      <c r="F1091" s="204">
        <v>198</v>
      </c>
      <c r="G1091" s="200">
        <f t="shared" si="96"/>
        <v>13860</v>
      </c>
      <c r="H1091" s="201"/>
      <c r="I1091" s="201"/>
      <c r="J1091" s="201"/>
      <c r="K1091" s="201"/>
      <c r="L1091" s="201"/>
      <c r="M1091" s="201"/>
      <c r="N1091" s="201"/>
      <c r="O1091" s="201"/>
      <c r="P1091" s="2"/>
    </row>
    <row r="1092" spans="1:16" s="180" customFormat="1" ht="23.25" customHeight="1" x14ac:dyDescent="0.25">
      <c r="A1092" s="196">
        <v>17</v>
      </c>
      <c r="B1092" s="197" t="s">
        <v>1347</v>
      </c>
      <c r="C1092" s="199" t="s">
        <v>1348</v>
      </c>
      <c r="D1092" s="199" t="s">
        <v>1039</v>
      </c>
      <c r="E1092" s="203">
        <v>70</v>
      </c>
      <c r="F1092" s="204">
        <v>186</v>
      </c>
      <c r="G1092" s="200">
        <f t="shared" si="96"/>
        <v>13020</v>
      </c>
      <c r="H1092" s="201"/>
      <c r="I1092" s="201"/>
      <c r="J1092" s="201"/>
      <c r="K1092" s="201"/>
      <c r="L1092" s="201"/>
      <c r="M1092" s="201"/>
      <c r="N1092" s="201"/>
      <c r="O1092" s="201"/>
      <c r="P1092" s="2"/>
    </row>
    <row r="1093" spans="1:16" s="180" customFormat="1" ht="29.25" customHeight="1" x14ac:dyDescent="0.25">
      <c r="A1093" s="207"/>
      <c r="B1093" s="208"/>
      <c r="C1093" s="209"/>
      <c r="D1093" s="201"/>
      <c r="E1093" s="201"/>
      <c r="F1093" s="210" t="s">
        <v>2113</v>
      </c>
      <c r="G1093" s="211">
        <f>SUM(G1076:G1092)</f>
        <v>721858</v>
      </c>
      <c r="H1093" s="201"/>
      <c r="I1093" s="201"/>
      <c r="J1093" s="201"/>
      <c r="K1093" s="201"/>
      <c r="L1093" s="201"/>
      <c r="M1093" s="201"/>
      <c r="N1093" s="201"/>
      <c r="O1093" s="201"/>
      <c r="P1093" s="2"/>
    </row>
    <row r="1095" spans="1:16" s="295" customFormat="1" ht="21.75" customHeight="1" x14ac:dyDescent="0.25">
      <c r="A1095" s="430" t="s">
        <v>1349</v>
      </c>
      <c r="B1095" s="430"/>
      <c r="C1095" s="430"/>
      <c r="D1095" s="430"/>
      <c r="E1095" s="430"/>
      <c r="F1095" s="430"/>
      <c r="G1095" s="430"/>
      <c r="H1095" s="430"/>
      <c r="I1095" s="430"/>
      <c r="J1095" s="430"/>
      <c r="K1095" s="430"/>
      <c r="L1095" s="430"/>
      <c r="M1095" s="430"/>
      <c r="N1095" s="430"/>
      <c r="O1095" s="430"/>
      <c r="P1095" s="294"/>
    </row>
    <row r="1096" spans="1:16" s="295" customFormat="1" ht="21.75" customHeight="1" x14ac:dyDescent="0.25">
      <c r="A1096" s="430" t="s">
        <v>1350</v>
      </c>
      <c r="B1096" s="430"/>
      <c r="C1096" s="430"/>
      <c r="D1096" s="430"/>
      <c r="E1096" s="430"/>
      <c r="F1096" s="430"/>
      <c r="G1096" s="430"/>
      <c r="H1096" s="430"/>
      <c r="I1096" s="430"/>
      <c r="J1096" s="430"/>
      <c r="K1096" s="430"/>
      <c r="L1096" s="430"/>
      <c r="M1096" s="430"/>
      <c r="N1096" s="430"/>
      <c r="O1096" s="430"/>
      <c r="P1096" s="294"/>
    </row>
    <row r="1097" spans="1:16" s="295" customFormat="1" ht="21.75" customHeight="1" x14ac:dyDescent="0.25">
      <c r="A1097" s="430" t="s">
        <v>1351</v>
      </c>
      <c r="B1097" s="430"/>
      <c r="C1097" s="430"/>
      <c r="D1097" s="430"/>
      <c r="E1097" s="430"/>
      <c r="F1097" s="430"/>
      <c r="G1097" s="430"/>
      <c r="H1097" s="430"/>
      <c r="I1097" s="430"/>
      <c r="J1097" s="430"/>
      <c r="K1097" s="430"/>
      <c r="L1097" s="430"/>
      <c r="M1097" s="430"/>
      <c r="N1097" s="430"/>
      <c r="O1097" s="430"/>
      <c r="P1097" s="294"/>
    </row>
    <row r="1098" spans="1:16" s="295" customFormat="1" ht="21.75" customHeight="1" x14ac:dyDescent="0.25">
      <c r="A1098" s="430" t="s">
        <v>1352</v>
      </c>
      <c r="B1098" s="430"/>
      <c r="C1098" s="430"/>
      <c r="D1098" s="430"/>
      <c r="E1098" s="430"/>
      <c r="F1098" s="430"/>
      <c r="G1098" s="430"/>
      <c r="H1098" s="430"/>
      <c r="I1098" s="430"/>
      <c r="J1098" s="430"/>
      <c r="K1098" s="430"/>
      <c r="L1098" s="430"/>
      <c r="M1098" s="430"/>
      <c r="N1098" s="430"/>
      <c r="O1098" s="430"/>
      <c r="P1098" s="294"/>
    </row>
    <row r="1099" spans="1:16" s="295" customFormat="1" ht="21.75" customHeight="1" x14ac:dyDescent="0.25">
      <c r="A1099" s="430" t="s">
        <v>1353</v>
      </c>
      <c r="B1099" s="430"/>
      <c r="C1099" s="430"/>
      <c r="D1099" s="430"/>
      <c r="E1099" s="430"/>
      <c r="F1099" s="430"/>
      <c r="G1099" s="430"/>
      <c r="H1099" s="430"/>
      <c r="I1099" s="430"/>
      <c r="J1099" s="430"/>
      <c r="K1099" s="430"/>
      <c r="L1099" s="430"/>
      <c r="M1099" s="430"/>
      <c r="N1099" s="430"/>
      <c r="O1099" s="430"/>
      <c r="P1099" s="294"/>
    </row>
    <row r="1100" spans="1:16" s="295" customFormat="1" ht="21.75" customHeight="1" x14ac:dyDescent="0.25">
      <c r="A1100" s="430" t="s">
        <v>1354</v>
      </c>
      <c r="B1100" s="430"/>
      <c r="C1100" s="430"/>
      <c r="D1100" s="430"/>
      <c r="E1100" s="430"/>
      <c r="F1100" s="430"/>
      <c r="G1100" s="430"/>
      <c r="H1100" s="430"/>
      <c r="I1100" s="430"/>
      <c r="J1100" s="430"/>
      <c r="K1100" s="430"/>
      <c r="L1100" s="430"/>
      <c r="M1100" s="430"/>
      <c r="N1100" s="430"/>
      <c r="O1100" s="430"/>
      <c r="P1100" s="294"/>
    </row>
    <row r="1101" spans="1:16" s="296" customFormat="1" ht="29.25" customHeight="1" x14ac:dyDescent="0.25">
      <c r="A1101" s="425" t="s">
        <v>1355</v>
      </c>
      <c r="B1101" s="425" t="s">
        <v>1</v>
      </c>
      <c r="C1101" s="425" t="s">
        <v>1356</v>
      </c>
      <c r="D1101" s="425" t="s">
        <v>3</v>
      </c>
      <c r="E1101" s="425" t="s">
        <v>790</v>
      </c>
      <c r="F1101" s="425" t="s">
        <v>5</v>
      </c>
      <c r="G1101" s="425"/>
      <c r="H1101" s="425" t="s">
        <v>792</v>
      </c>
      <c r="I1101" s="425"/>
      <c r="J1101" s="425" t="s">
        <v>1357</v>
      </c>
      <c r="K1101" s="425"/>
      <c r="L1101" s="425" t="s">
        <v>474</v>
      </c>
      <c r="M1101" s="425"/>
      <c r="N1101" s="425" t="s">
        <v>9</v>
      </c>
      <c r="O1101" s="425"/>
      <c r="P1101" s="425" t="s">
        <v>1358</v>
      </c>
    </row>
    <row r="1102" spans="1:16" s="296" customFormat="1" ht="45" x14ac:dyDescent="0.25">
      <c r="A1102" s="425"/>
      <c r="B1102" s="425"/>
      <c r="C1102" s="425"/>
      <c r="D1102" s="425"/>
      <c r="E1102" s="425"/>
      <c r="F1102" s="297" t="s">
        <v>10</v>
      </c>
      <c r="G1102" s="297" t="s">
        <v>11</v>
      </c>
      <c r="H1102" s="297" t="s">
        <v>10</v>
      </c>
      <c r="I1102" s="297" t="s">
        <v>11</v>
      </c>
      <c r="J1102" s="297" t="s">
        <v>10</v>
      </c>
      <c r="K1102" s="297" t="s">
        <v>11</v>
      </c>
      <c r="L1102" s="297" t="s">
        <v>10</v>
      </c>
      <c r="M1102" s="297" t="s">
        <v>11</v>
      </c>
      <c r="N1102" s="297" t="s">
        <v>10</v>
      </c>
      <c r="O1102" s="297" t="s">
        <v>11</v>
      </c>
      <c r="P1102" s="425"/>
    </row>
    <row r="1103" spans="1:16" s="305" customFormat="1" ht="30" x14ac:dyDescent="0.25">
      <c r="A1103" s="298">
        <v>1</v>
      </c>
      <c r="B1103" s="299" t="s">
        <v>1294</v>
      </c>
      <c r="C1103" s="300" t="s">
        <v>1359</v>
      </c>
      <c r="D1103" s="299" t="s">
        <v>118</v>
      </c>
      <c r="E1103" s="301">
        <v>53912.5</v>
      </c>
      <c r="F1103" s="302">
        <v>1</v>
      </c>
      <c r="G1103" s="303">
        <f t="shared" ref="G1103:G1113" si="97">F1103*E1103</f>
        <v>53912.5</v>
      </c>
      <c r="H1103" s="304"/>
      <c r="I1103" s="304"/>
      <c r="J1103" s="304"/>
      <c r="K1103" s="304"/>
      <c r="L1103" s="304"/>
      <c r="M1103" s="304"/>
      <c r="N1103" s="304"/>
      <c r="O1103" s="304"/>
      <c r="P1103" s="301">
        <f>G1103+I1103+K1103+M1103+O1103</f>
        <v>53912.5</v>
      </c>
    </row>
    <row r="1104" spans="1:16" s="305" customFormat="1" x14ac:dyDescent="0.25">
      <c r="A1104" s="298">
        <v>2</v>
      </c>
      <c r="B1104" s="299" t="s">
        <v>1294</v>
      </c>
      <c r="C1104" s="300" t="s">
        <v>1360</v>
      </c>
      <c r="D1104" s="299" t="s">
        <v>32</v>
      </c>
      <c r="E1104" s="301">
        <v>451.33</v>
      </c>
      <c r="F1104" s="302">
        <v>15</v>
      </c>
      <c r="G1104" s="303">
        <f t="shared" si="97"/>
        <v>6769.95</v>
      </c>
      <c r="H1104" s="304"/>
      <c r="I1104" s="304"/>
      <c r="J1104" s="304"/>
      <c r="K1104" s="304"/>
      <c r="L1104" s="304"/>
      <c r="M1104" s="304"/>
      <c r="N1104" s="304"/>
      <c r="O1104" s="304"/>
      <c r="P1104" s="301">
        <f t="shared" ref="P1104:P1167" si="98">G1104+I1104+K1104+M1104+O1104</f>
        <v>6769.95</v>
      </c>
    </row>
    <row r="1105" spans="1:16" s="305" customFormat="1" ht="60" x14ac:dyDescent="0.25">
      <c r="A1105" s="298">
        <v>3</v>
      </c>
      <c r="B1105" s="299" t="s">
        <v>1294</v>
      </c>
      <c r="C1105" s="300" t="s">
        <v>1361</v>
      </c>
      <c r="D1105" s="299" t="s">
        <v>32</v>
      </c>
      <c r="E1105" s="301">
        <v>2850.48</v>
      </c>
      <c r="F1105" s="302">
        <v>8</v>
      </c>
      <c r="G1105" s="303">
        <f t="shared" si="97"/>
        <v>22803.84</v>
      </c>
      <c r="H1105" s="304"/>
      <c r="I1105" s="304"/>
      <c r="J1105" s="304"/>
      <c r="K1105" s="304"/>
      <c r="L1105" s="304"/>
      <c r="M1105" s="304"/>
      <c r="N1105" s="304"/>
      <c r="O1105" s="304"/>
      <c r="P1105" s="301">
        <f t="shared" si="98"/>
        <v>22803.84</v>
      </c>
    </row>
    <row r="1106" spans="1:16" s="305" customFormat="1" x14ac:dyDescent="0.25">
      <c r="A1106" s="298">
        <v>4</v>
      </c>
      <c r="B1106" s="299" t="s">
        <v>1294</v>
      </c>
      <c r="C1106" s="300" t="s">
        <v>1362</v>
      </c>
      <c r="D1106" s="299" t="s">
        <v>32</v>
      </c>
      <c r="E1106" s="301">
        <v>1602</v>
      </c>
      <c r="F1106" s="302">
        <v>17</v>
      </c>
      <c r="G1106" s="303">
        <f t="shared" si="97"/>
        <v>27234</v>
      </c>
      <c r="H1106" s="304"/>
      <c r="I1106" s="304"/>
      <c r="J1106" s="304"/>
      <c r="K1106" s="304"/>
      <c r="L1106" s="304"/>
      <c r="M1106" s="304"/>
      <c r="N1106" s="304"/>
      <c r="O1106" s="304"/>
      <c r="P1106" s="301">
        <f t="shared" si="98"/>
        <v>27234</v>
      </c>
    </row>
    <row r="1107" spans="1:16" s="305" customFormat="1" ht="30" x14ac:dyDescent="0.25">
      <c r="A1107" s="298">
        <v>5</v>
      </c>
      <c r="B1107" s="299" t="s">
        <v>1294</v>
      </c>
      <c r="C1107" s="306" t="s">
        <v>1363</v>
      </c>
      <c r="D1107" s="299" t="s">
        <v>32</v>
      </c>
      <c r="E1107" s="304">
        <v>11520.25</v>
      </c>
      <c r="F1107" s="299">
        <v>2</v>
      </c>
      <c r="G1107" s="303">
        <f t="shared" si="97"/>
        <v>23040.5</v>
      </c>
      <c r="H1107" s="304"/>
      <c r="I1107" s="304"/>
      <c r="J1107" s="304"/>
      <c r="K1107" s="304"/>
      <c r="L1107" s="304"/>
      <c r="M1107" s="304"/>
      <c r="N1107" s="304"/>
      <c r="O1107" s="304"/>
      <c r="P1107" s="301">
        <f t="shared" si="98"/>
        <v>23040.5</v>
      </c>
    </row>
    <row r="1108" spans="1:16" s="305" customFormat="1" ht="30" x14ac:dyDescent="0.25">
      <c r="A1108" s="298">
        <v>6</v>
      </c>
      <c r="B1108" s="299" t="s">
        <v>1294</v>
      </c>
      <c r="C1108" s="306" t="s">
        <v>1364</v>
      </c>
      <c r="D1108" s="299" t="s">
        <v>32</v>
      </c>
      <c r="E1108" s="304">
        <v>4540</v>
      </c>
      <c r="F1108" s="299">
        <v>7</v>
      </c>
      <c r="G1108" s="303">
        <f t="shared" si="97"/>
        <v>31780</v>
      </c>
      <c r="H1108" s="304"/>
      <c r="I1108" s="304"/>
      <c r="J1108" s="304"/>
      <c r="K1108" s="304"/>
      <c r="L1108" s="304"/>
      <c r="M1108" s="304"/>
      <c r="N1108" s="304"/>
      <c r="O1108" s="304"/>
      <c r="P1108" s="301">
        <f t="shared" si="98"/>
        <v>31780</v>
      </c>
    </row>
    <row r="1109" spans="1:16" s="305" customFormat="1" x14ac:dyDescent="0.25">
      <c r="A1109" s="298">
        <v>7</v>
      </c>
      <c r="B1109" s="299" t="s">
        <v>1365</v>
      </c>
      <c r="C1109" s="306" t="s">
        <v>1366</v>
      </c>
      <c r="D1109" s="299" t="s">
        <v>32</v>
      </c>
      <c r="E1109" s="304">
        <v>1374</v>
      </c>
      <c r="F1109" s="299">
        <v>6</v>
      </c>
      <c r="G1109" s="303">
        <f t="shared" si="97"/>
        <v>8244</v>
      </c>
      <c r="H1109" s="304"/>
      <c r="I1109" s="304"/>
      <c r="J1109" s="304"/>
      <c r="K1109" s="304"/>
      <c r="L1109" s="304"/>
      <c r="M1109" s="304"/>
      <c r="N1109" s="304"/>
      <c r="O1109" s="304"/>
      <c r="P1109" s="301">
        <f t="shared" si="98"/>
        <v>8244</v>
      </c>
    </row>
    <row r="1110" spans="1:16" s="305" customFormat="1" x14ac:dyDescent="0.25">
      <c r="A1110" s="298">
        <v>8</v>
      </c>
      <c r="B1110" s="299" t="s">
        <v>1367</v>
      </c>
      <c r="C1110" s="306" t="s">
        <v>1368</v>
      </c>
      <c r="D1110" s="299" t="s">
        <v>32</v>
      </c>
      <c r="E1110" s="304">
        <v>1374</v>
      </c>
      <c r="F1110" s="299">
        <v>10</v>
      </c>
      <c r="G1110" s="303">
        <f t="shared" si="97"/>
        <v>13740</v>
      </c>
      <c r="H1110" s="304"/>
      <c r="I1110" s="304"/>
      <c r="J1110" s="304"/>
      <c r="K1110" s="304"/>
      <c r="L1110" s="304"/>
      <c r="M1110" s="304"/>
      <c r="N1110" s="304"/>
      <c r="O1110" s="304"/>
      <c r="P1110" s="301">
        <f t="shared" si="98"/>
        <v>13740</v>
      </c>
    </row>
    <row r="1111" spans="1:16" s="305" customFormat="1" ht="45" x14ac:dyDescent="0.25">
      <c r="A1111" s="298">
        <v>9</v>
      </c>
      <c r="B1111" s="299" t="s">
        <v>1294</v>
      </c>
      <c r="C1111" s="307" t="s">
        <v>1369</v>
      </c>
      <c r="D1111" s="299" t="s">
        <v>32</v>
      </c>
      <c r="E1111" s="304">
        <v>11335.5</v>
      </c>
      <c r="F1111" s="299">
        <v>7</v>
      </c>
      <c r="G1111" s="303">
        <f t="shared" si="97"/>
        <v>79348.5</v>
      </c>
      <c r="H1111" s="304"/>
      <c r="I1111" s="304"/>
      <c r="J1111" s="304"/>
      <c r="K1111" s="304"/>
      <c r="L1111" s="304"/>
      <c r="M1111" s="304"/>
      <c r="N1111" s="304"/>
      <c r="O1111" s="304"/>
      <c r="P1111" s="301">
        <f t="shared" si="98"/>
        <v>79348.5</v>
      </c>
    </row>
    <row r="1112" spans="1:16" s="305" customFormat="1" ht="45" x14ac:dyDescent="0.25">
      <c r="A1112" s="298">
        <v>10</v>
      </c>
      <c r="B1112" s="299" t="s">
        <v>1294</v>
      </c>
      <c r="C1112" s="307" t="s">
        <v>1370</v>
      </c>
      <c r="D1112" s="299" t="s">
        <v>32</v>
      </c>
      <c r="E1112" s="304">
        <v>11335.5</v>
      </c>
      <c r="F1112" s="299">
        <v>3</v>
      </c>
      <c r="G1112" s="303">
        <f t="shared" si="97"/>
        <v>34006.5</v>
      </c>
      <c r="H1112" s="304"/>
      <c r="I1112" s="304"/>
      <c r="J1112" s="304"/>
      <c r="K1112" s="304"/>
      <c r="L1112" s="304"/>
      <c r="M1112" s="304"/>
      <c r="N1112" s="304"/>
      <c r="O1112" s="304"/>
      <c r="P1112" s="301">
        <f t="shared" si="98"/>
        <v>34006.5</v>
      </c>
    </row>
    <row r="1113" spans="1:16" s="305" customFormat="1" x14ac:dyDescent="0.25">
      <c r="A1113" s="298">
        <v>11</v>
      </c>
      <c r="B1113" s="299" t="s">
        <v>1294</v>
      </c>
      <c r="C1113" s="307" t="s">
        <v>1371</v>
      </c>
      <c r="D1113" s="299" t="s">
        <v>32</v>
      </c>
      <c r="E1113" s="304">
        <v>28052.5</v>
      </c>
      <c r="F1113" s="299">
        <v>1</v>
      </c>
      <c r="G1113" s="303">
        <f t="shared" si="97"/>
        <v>28052.5</v>
      </c>
      <c r="H1113" s="304"/>
      <c r="I1113" s="304"/>
      <c r="J1113" s="304"/>
      <c r="K1113" s="304"/>
      <c r="L1113" s="304"/>
      <c r="M1113" s="304"/>
      <c r="N1113" s="304"/>
      <c r="O1113" s="304"/>
      <c r="P1113" s="301">
        <f t="shared" si="98"/>
        <v>28052.5</v>
      </c>
    </row>
    <row r="1114" spans="1:16" s="295" customFormat="1" ht="45" x14ac:dyDescent="0.25">
      <c r="A1114" s="298">
        <v>12</v>
      </c>
      <c r="B1114" s="299" t="s">
        <v>1294</v>
      </c>
      <c r="C1114" s="308" t="s">
        <v>1372</v>
      </c>
      <c r="D1114" s="299" t="s">
        <v>32</v>
      </c>
      <c r="E1114" s="304">
        <v>7729</v>
      </c>
      <c r="F1114" s="299">
        <v>6</v>
      </c>
      <c r="G1114" s="303">
        <f>F1114*E1114</f>
        <v>46374</v>
      </c>
      <c r="H1114" s="304"/>
      <c r="I1114" s="304"/>
      <c r="J1114" s="304"/>
      <c r="K1114" s="304"/>
      <c r="L1114" s="304"/>
      <c r="M1114" s="304"/>
      <c r="N1114" s="304"/>
      <c r="O1114" s="304"/>
      <c r="P1114" s="301">
        <f t="shared" si="98"/>
        <v>46374</v>
      </c>
    </row>
    <row r="1115" spans="1:16" s="295" customFormat="1" ht="45" x14ac:dyDescent="0.25">
      <c r="A1115" s="298">
        <v>13</v>
      </c>
      <c r="B1115" s="299" t="s">
        <v>1294</v>
      </c>
      <c r="C1115" s="308" t="s">
        <v>1373</v>
      </c>
      <c r="D1115" s="299" t="s">
        <v>32</v>
      </c>
      <c r="E1115" s="304">
        <v>5900</v>
      </c>
      <c r="F1115" s="299">
        <v>6</v>
      </c>
      <c r="G1115" s="303">
        <f>F1115*E1115</f>
        <v>35400</v>
      </c>
      <c r="H1115" s="304"/>
      <c r="I1115" s="304"/>
      <c r="J1115" s="304"/>
      <c r="K1115" s="304"/>
      <c r="L1115" s="304"/>
      <c r="M1115" s="304"/>
      <c r="N1115" s="304"/>
      <c r="O1115" s="304"/>
      <c r="P1115" s="301">
        <f t="shared" si="98"/>
        <v>35400</v>
      </c>
    </row>
    <row r="1116" spans="1:16" s="295" customFormat="1" ht="30" x14ac:dyDescent="0.25">
      <c r="A1116" s="298">
        <v>14</v>
      </c>
      <c r="B1116" s="299" t="s">
        <v>1294</v>
      </c>
      <c r="C1116" s="308" t="s">
        <v>1374</v>
      </c>
      <c r="D1116" s="299" t="s">
        <v>32</v>
      </c>
      <c r="E1116" s="304">
        <v>3540</v>
      </c>
      <c r="F1116" s="299">
        <v>7</v>
      </c>
      <c r="G1116" s="303">
        <f>F1116*E1116</f>
        <v>24780</v>
      </c>
      <c r="H1116" s="304"/>
      <c r="I1116" s="304"/>
      <c r="J1116" s="304"/>
      <c r="K1116" s="304"/>
      <c r="L1116" s="304"/>
      <c r="M1116" s="304"/>
      <c r="N1116" s="304"/>
      <c r="O1116" s="304"/>
      <c r="P1116" s="301">
        <f t="shared" si="98"/>
        <v>24780</v>
      </c>
    </row>
    <row r="1117" spans="1:16" s="305" customFormat="1" x14ac:dyDescent="0.25">
      <c r="A1117" s="298">
        <v>15</v>
      </c>
      <c r="B1117" s="299" t="s">
        <v>1006</v>
      </c>
      <c r="C1117" s="309" t="s">
        <v>1375</v>
      </c>
      <c r="D1117" s="302" t="s">
        <v>576</v>
      </c>
      <c r="E1117" s="301">
        <v>7032.8</v>
      </c>
      <c r="F1117" s="302">
        <v>48.5</v>
      </c>
      <c r="G1117" s="303">
        <f t="shared" ref="G1117:G1142" si="99">F1117*E1117</f>
        <v>341090.8</v>
      </c>
      <c r="H1117" s="304"/>
      <c r="I1117" s="304"/>
      <c r="J1117" s="304"/>
      <c r="K1117" s="304"/>
      <c r="L1117" s="304"/>
      <c r="M1117" s="304"/>
      <c r="N1117" s="304"/>
      <c r="O1117" s="304"/>
      <c r="P1117" s="301">
        <f t="shared" si="98"/>
        <v>341090.8</v>
      </c>
    </row>
    <row r="1118" spans="1:16" s="305" customFormat="1" ht="30" x14ac:dyDescent="0.25">
      <c r="A1118" s="298">
        <v>16</v>
      </c>
      <c r="B1118" s="299" t="s">
        <v>1294</v>
      </c>
      <c r="C1118" s="309" t="s">
        <v>1376</v>
      </c>
      <c r="D1118" s="302" t="s">
        <v>32</v>
      </c>
      <c r="E1118" s="301">
        <v>87264.57</v>
      </c>
      <c r="F1118" s="302">
        <v>8</v>
      </c>
      <c r="G1118" s="303">
        <f t="shared" si="99"/>
        <v>698116.56</v>
      </c>
      <c r="H1118" s="304"/>
      <c r="I1118" s="304"/>
      <c r="J1118" s="304"/>
      <c r="K1118" s="304"/>
      <c r="L1118" s="304"/>
      <c r="M1118" s="304"/>
      <c r="N1118" s="304"/>
      <c r="O1118" s="304"/>
      <c r="P1118" s="301">
        <f t="shared" si="98"/>
        <v>698116.56</v>
      </c>
    </row>
    <row r="1119" spans="1:16" s="305" customFormat="1" ht="30" x14ac:dyDescent="0.25">
      <c r="A1119" s="298">
        <v>17</v>
      </c>
      <c r="B1119" s="299" t="s">
        <v>1294</v>
      </c>
      <c r="C1119" s="309" t="s">
        <v>1377</v>
      </c>
      <c r="D1119" s="302" t="s">
        <v>32</v>
      </c>
      <c r="E1119" s="301">
        <v>87264.57</v>
      </c>
      <c r="F1119" s="302">
        <v>4</v>
      </c>
      <c r="G1119" s="303">
        <f t="shared" si="99"/>
        <v>349058.28</v>
      </c>
      <c r="H1119" s="304"/>
      <c r="I1119" s="304"/>
      <c r="J1119" s="304"/>
      <c r="K1119" s="304"/>
      <c r="L1119" s="304"/>
      <c r="M1119" s="304"/>
      <c r="N1119" s="304"/>
      <c r="O1119" s="304"/>
      <c r="P1119" s="301">
        <f t="shared" si="98"/>
        <v>349058.28</v>
      </c>
    </row>
    <row r="1120" spans="1:16" s="305" customFormat="1" ht="45" x14ac:dyDescent="0.25">
      <c r="A1120" s="298">
        <v>18</v>
      </c>
      <c r="B1120" s="299" t="s">
        <v>1294</v>
      </c>
      <c r="C1120" s="309" t="s">
        <v>1378</v>
      </c>
      <c r="D1120" s="302" t="s">
        <v>32</v>
      </c>
      <c r="E1120" s="301">
        <v>2640.84</v>
      </c>
      <c r="F1120" s="302">
        <v>5</v>
      </c>
      <c r="G1120" s="303">
        <f t="shared" si="99"/>
        <v>13204.2</v>
      </c>
      <c r="H1120" s="304"/>
      <c r="I1120" s="304"/>
      <c r="J1120" s="304"/>
      <c r="K1120" s="304"/>
      <c r="L1120" s="304"/>
      <c r="M1120" s="304"/>
      <c r="N1120" s="304"/>
      <c r="O1120" s="304"/>
      <c r="P1120" s="301">
        <f t="shared" si="98"/>
        <v>13204.2</v>
      </c>
    </row>
    <row r="1121" spans="1:51" s="305" customFormat="1" ht="45" x14ac:dyDescent="0.25">
      <c r="A1121" s="298">
        <v>19</v>
      </c>
      <c r="B1121" s="299" t="s">
        <v>1294</v>
      </c>
      <c r="C1121" s="309" t="s">
        <v>1379</v>
      </c>
      <c r="D1121" s="302" t="s">
        <v>32</v>
      </c>
      <c r="E1121" s="301">
        <v>2525.1999999999998</v>
      </c>
      <c r="F1121" s="302">
        <v>15</v>
      </c>
      <c r="G1121" s="303">
        <f t="shared" si="99"/>
        <v>37878</v>
      </c>
      <c r="H1121" s="304"/>
      <c r="I1121" s="304"/>
      <c r="J1121" s="304"/>
      <c r="K1121" s="304"/>
      <c r="L1121" s="304"/>
      <c r="M1121" s="304"/>
      <c r="N1121" s="304"/>
      <c r="O1121" s="304"/>
      <c r="P1121" s="301">
        <f t="shared" si="98"/>
        <v>37878</v>
      </c>
    </row>
    <row r="1122" spans="1:51" s="305" customFormat="1" ht="60" x14ac:dyDescent="0.25">
      <c r="A1122" s="298">
        <v>20</v>
      </c>
      <c r="B1122" s="299" t="s">
        <v>1294</v>
      </c>
      <c r="C1122" s="309" t="s">
        <v>1380</v>
      </c>
      <c r="D1122" s="302" t="s">
        <v>32</v>
      </c>
      <c r="E1122" s="301">
        <v>2938.2</v>
      </c>
      <c r="F1122" s="302">
        <v>3</v>
      </c>
      <c r="G1122" s="303">
        <f t="shared" si="99"/>
        <v>8814.5999999999985</v>
      </c>
      <c r="H1122" s="304"/>
      <c r="I1122" s="304"/>
      <c r="J1122" s="304"/>
      <c r="K1122" s="304"/>
      <c r="L1122" s="304"/>
      <c r="M1122" s="304"/>
      <c r="N1122" s="304"/>
      <c r="O1122" s="304"/>
      <c r="P1122" s="301">
        <f t="shared" si="98"/>
        <v>8814.5999999999985</v>
      </c>
    </row>
    <row r="1123" spans="1:51" s="305" customFormat="1" ht="45" x14ac:dyDescent="0.25">
      <c r="A1123" s="298">
        <v>21</v>
      </c>
      <c r="B1123" s="299" t="s">
        <v>1294</v>
      </c>
      <c r="C1123" s="309" t="s">
        <v>1381</v>
      </c>
      <c r="D1123" s="302" t="s">
        <v>32</v>
      </c>
      <c r="E1123" s="301">
        <v>4106.3999999999996</v>
      </c>
      <c r="F1123" s="302">
        <v>3</v>
      </c>
      <c r="G1123" s="303">
        <f t="shared" si="99"/>
        <v>12319.199999999999</v>
      </c>
      <c r="H1123" s="304"/>
      <c r="I1123" s="304"/>
      <c r="J1123" s="304"/>
      <c r="K1123" s="304"/>
      <c r="L1123" s="304"/>
      <c r="M1123" s="304"/>
      <c r="N1123" s="304"/>
      <c r="O1123" s="304"/>
      <c r="P1123" s="301">
        <f t="shared" si="98"/>
        <v>12319.199999999999</v>
      </c>
    </row>
    <row r="1124" spans="1:51" s="305" customFormat="1" ht="45" x14ac:dyDescent="0.25">
      <c r="A1124" s="298">
        <v>22</v>
      </c>
      <c r="B1124" s="299" t="s">
        <v>1294</v>
      </c>
      <c r="C1124" s="309" t="s">
        <v>1382</v>
      </c>
      <c r="D1124" s="302" t="s">
        <v>32</v>
      </c>
      <c r="E1124" s="301">
        <v>4118.2</v>
      </c>
      <c r="F1124" s="302">
        <v>3</v>
      </c>
      <c r="G1124" s="303">
        <f t="shared" si="99"/>
        <v>12354.599999999999</v>
      </c>
      <c r="H1124" s="304"/>
      <c r="I1124" s="304"/>
      <c r="J1124" s="304"/>
      <c r="K1124" s="304"/>
      <c r="L1124" s="304"/>
      <c r="M1124" s="304"/>
      <c r="N1124" s="304"/>
      <c r="O1124" s="304"/>
      <c r="P1124" s="301">
        <f t="shared" si="98"/>
        <v>12354.599999999999</v>
      </c>
    </row>
    <row r="1125" spans="1:51" s="305" customFormat="1" ht="60" x14ac:dyDescent="0.25">
      <c r="A1125" s="298">
        <v>23</v>
      </c>
      <c r="B1125" s="299" t="s">
        <v>1294</v>
      </c>
      <c r="C1125" s="309" t="s">
        <v>1383</v>
      </c>
      <c r="D1125" s="302" t="s">
        <v>32</v>
      </c>
      <c r="E1125" s="301">
        <v>4118.2</v>
      </c>
      <c r="F1125" s="302">
        <v>2</v>
      </c>
      <c r="G1125" s="303">
        <f t="shared" si="99"/>
        <v>8236.4</v>
      </c>
      <c r="H1125" s="304"/>
      <c r="I1125" s="304"/>
      <c r="J1125" s="304"/>
      <c r="K1125" s="304"/>
      <c r="L1125" s="304"/>
      <c r="M1125" s="304"/>
      <c r="N1125" s="304"/>
      <c r="O1125" s="304"/>
      <c r="P1125" s="301">
        <f t="shared" si="98"/>
        <v>8236.4</v>
      </c>
    </row>
    <row r="1126" spans="1:51" s="305" customFormat="1" ht="75" x14ac:dyDescent="0.25">
      <c r="A1126" s="298">
        <v>24</v>
      </c>
      <c r="B1126" s="299" t="s">
        <v>1294</v>
      </c>
      <c r="C1126" s="309" t="s">
        <v>1384</v>
      </c>
      <c r="D1126" s="302" t="s">
        <v>32</v>
      </c>
      <c r="E1126" s="301">
        <v>37406</v>
      </c>
      <c r="F1126" s="302">
        <v>1</v>
      </c>
      <c r="G1126" s="303">
        <f t="shared" si="99"/>
        <v>37406</v>
      </c>
      <c r="H1126" s="304"/>
      <c r="I1126" s="304"/>
      <c r="J1126" s="304"/>
      <c r="K1126" s="304"/>
      <c r="L1126" s="304"/>
      <c r="M1126" s="304"/>
      <c r="N1126" s="304"/>
      <c r="O1126" s="304"/>
      <c r="P1126" s="301">
        <f t="shared" si="98"/>
        <v>37406</v>
      </c>
    </row>
    <row r="1127" spans="1:51" s="305" customFormat="1" ht="75" x14ac:dyDescent="0.25">
      <c r="A1127" s="298">
        <v>25</v>
      </c>
      <c r="B1127" s="299" t="s">
        <v>1294</v>
      </c>
      <c r="C1127" s="309" t="s">
        <v>1385</v>
      </c>
      <c r="D1127" s="302" t="s">
        <v>32</v>
      </c>
      <c r="E1127" s="301">
        <v>37465</v>
      </c>
      <c r="F1127" s="302">
        <v>1</v>
      </c>
      <c r="G1127" s="303">
        <f t="shared" si="99"/>
        <v>37465</v>
      </c>
      <c r="H1127" s="304"/>
      <c r="I1127" s="304"/>
      <c r="J1127" s="304"/>
      <c r="K1127" s="304"/>
      <c r="L1127" s="304"/>
      <c r="M1127" s="304"/>
      <c r="N1127" s="304"/>
      <c r="O1127" s="304"/>
      <c r="P1127" s="301">
        <f t="shared" si="98"/>
        <v>37465</v>
      </c>
    </row>
    <row r="1128" spans="1:51" s="305" customFormat="1" ht="30" x14ac:dyDescent="0.25">
      <c r="A1128" s="298">
        <v>26</v>
      </c>
      <c r="B1128" s="299" t="s">
        <v>1294</v>
      </c>
      <c r="C1128" s="309" t="s">
        <v>1386</v>
      </c>
      <c r="D1128" s="302" t="s">
        <v>32</v>
      </c>
      <c r="E1128" s="301">
        <v>6490</v>
      </c>
      <c r="F1128" s="302">
        <v>3</v>
      </c>
      <c r="G1128" s="303">
        <f t="shared" si="99"/>
        <v>19470</v>
      </c>
      <c r="H1128" s="304"/>
      <c r="I1128" s="304"/>
      <c r="J1128" s="304"/>
      <c r="K1128" s="304"/>
      <c r="L1128" s="304"/>
      <c r="M1128" s="304"/>
      <c r="N1128" s="304"/>
      <c r="O1128" s="304"/>
      <c r="P1128" s="301">
        <f t="shared" si="98"/>
        <v>19470</v>
      </c>
    </row>
    <row r="1129" spans="1:51" s="305" customFormat="1" x14ac:dyDescent="0.25">
      <c r="A1129" s="298">
        <v>27</v>
      </c>
      <c r="B1129" s="299" t="s">
        <v>1294</v>
      </c>
      <c r="C1129" s="309" t="s">
        <v>1387</v>
      </c>
      <c r="D1129" s="302" t="s">
        <v>576</v>
      </c>
      <c r="E1129" s="301">
        <v>130</v>
      </c>
      <c r="F1129" s="302">
        <v>1.9</v>
      </c>
      <c r="G1129" s="303">
        <f t="shared" si="99"/>
        <v>247</v>
      </c>
      <c r="H1129" s="304"/>
      <c r="I1129" s="304"/>
      <c r="J1129" s="304"/>
      <c r="K1129" s="304"/>
      <c r="L1129" s="304"/>
      <c r="M1129" s="304"/>
      <c r="N1129" s="304"/>
      <c r="O1129" s="304"/>
      <c r="P1129" s="301">
        <f t="shared" si="98"/>
        <v>247</v>
      </c>
    </row>
    <row r="1130" spans="1:51" s="305" customFormat="1" x14ac:dyDescent="0.25">
      <c r="A1130" s="298">
        <v>28</v>
      </c>
      <c r="B1130" s="299" t="s">
        <v>1388</v>
      </c>
      <c r="C1130" s="309" t="s">
        <v>1389</v>
      </c>
      <c r="D1130" s="302" t="s">
        <v>32</v>
      </c>
      <c r="E1130" s="301">
        <v>2396.91</v>
      </c>
      <c r="F1130" s="302">
        <v>10</v>
      </c>
      <c r="G1130" s="303">
        <f t="shared" si="99"/>
        <v>23969.1</v>
      </c>
      <c r="H1130" s="304"/>
      <c r="I1130" s="304"/>
      <c r="J1130" s="304"/>
      <c r="K1130" s="304"/>
      <c r="L1130" s="304"/>
      <c r="M1130" s="304"/>
      <c r="N1130" s="304"/>
      <c r="O1130" s="304"/>
      <c r="P1130" s="301">
        <f t="shared" si="98"/>
        <v>23969.1</v>
      </c>
    </row>
    <row r="1131" spans="1:51" s="305" customFormat="1" ht="75" x14ac:dyDescent="0.25">
      <c r="A1131" s="298">
        <v>29</v>
      </c>
      <c r="B1131" s="299" t="s">
        <v>1294</v>
      </c>
      <c r="C1131" s="309" t="s">
        <v>1390</v>
      </c>
      <c r="D1131" s="302" t="s">
        <v>32</v>
      </c>
      <c r="E1131" s="301">
        <v>41890</v>
      </c>
      <c r="F1131" s="302">
        <v>1</v>
      </c>
      <c r="G1131" s="303">
        <f t="shared" si="99"/>
        <v>41890</v>
      </c>
      <c r="H1131" s="304"/>
      <c r="I1131" s="304"/>
      <c r="J1131" s="304"/>
      <c r="K1131" s="304"/>
      <c r="L1131" s="304"/>
      <c r="M1131" s="304"/>
      <c r="N1131" s="304"/>
      <c r="O1131" s="304"/>
      <c r="P1131" s="301">
        <f t="shared" si="98"/>
        <v>41890</v>
      </c>
    </row>
    <row r="1132" spans="1:51" s="305" customFormat="1" ht="60" x14ac:dyDescent="0.25">
      <c r="A1132" s="298">
        <v>30</v>
      </c>
      <c r="B1132" s="299" t="s">
        <v>1391</v>
      </c>
      <c r="C1132" s="309" t="s">
        <v>1392</v>
      </c>
      <c r="D1132" s="302" t="s">
        <v>32</v>
      </c>
      <c r="E1132" s="301">
        <v>8850</v>
      </c>
      <c r="F1132" s="302">
        <v>2</v>
      </c>
      <c r="G1132" s="303">
        <f t="shared" si="99"/>
        <v>17700</v>
      </c>
      <c r="H1132" s="304"/>
      <c r="I1132" s="304"/>
      <c r="J1132" s="304"/>
      <c r="K1132" s="304"/>
      <c r="L1132" s="304"/>
      <c r="M1132" s="304"/>
      <c r="N1132" s="304"/>
      <c r="O1132" s="304"/>
      <c r="P1132" s="301">
        <f t="shared" si="98"/>
        <v>17700</v>
      </c>
    </row>
    <row r="1133" spans="1:51" s="305" customFormat="1" ht="45" x14ac:dyDescent="0.25">
      <c r="A1133" s="298">
        <v>31</v>
      </c>
      <c r="B1133" s="299" t="s">
        <v>1393</v>
      </c>
      <c r="C1133" s="309" t="s">
        <v>1394</v>
      </c>
      <c r="D1133" s="302" t="s">
        <v>32</v>
      </c>
      <c r="E1133" s="301">
        <v>9440</v>
      </c>
      <c r="F1133" s="302">
        <v>2</v>
      </c>
      <c r="G1133" s="303">
        <f t="shared" si="99"/>
        <v>18880</v>
      </c>
      <c r="H1133" s="304"/>
      <c r="I1133" s="304"/>
      <c r="J1133" s="304"/>
      <c r="K1133" s="304"/>
      <c r="L1133" s="304"/>
      <c r="M1133" s="304"/>
      <c r="N1133" s="304"/>
      <c r="O1133" s="304"/>
      <c r="P1133" s="301">
        <f t="shared" si="98"/>
        <v>18880</v>
      </c>
    </row>
    <row r="1134" spans="1:51" s="305" customFormat="1" ht="75" x14ac:dyDescent="0.25">
      <c r="A1134" s="298">
        <v>32</v>
      </c>
      <c r="B1134" s="299" t="s">
        <v>1294</v>
      </c>
      <c r="C1134" s="309" t="s">
        <v>1395</v>
      </c>
      <c r="D1134" s="302" t="s">
        <v>32</v>
      </c>
      <c r="E1134" s="301">
        <v>24898</v>
      </c>
      <c r="F1134" s="302">
        <v>2</v>
      </c>
      <c r="G1134" s="303">
        <f t="shared" si="99"/>
        <v>49796</v>
      </c>
      <c r="H1134" s="304"/>
      <c r="I1134" s="304"/>
      <c r="J1134" s="304"/>
      <c r="K1134" s="304"/>
      <c r="L1134" s="304"/>
      <c r="M1134" s="304"/>
      <c r="N1134" s="304"/>
      <c r="O1134" s="304"/>
      <c r="P1134" s="301">
        <f t="shared" si="98"/>
        <v>49796</v>
      </c>
    </row>
    <row r="1135" spans="1:51" s="305" customFormat="1" ht="90" x14ac:dyDescent="0.25">
      <c r="A1135" s="298">
        <v>33</v>
      </c>
      <c r="B1135" s="299" t="s">
        <v>1294</v>
      </c>
      <c r="C1135" s="309" t="s">
        <v>1396</v>
      </c>
      <c r="D1135" s="302" t="s">
        <v>32</v>
      </c>
      <c r="E1135" s="301">
        <v>17641</v>
      </c>
      <c r="F1135" s="302">
        <v>2</v>
      </c>
      <c r="G1135" s="303">
        <f t="shared" si="99"/>
        <v>35282</v>
      </c>
      <c r="H1135" s="304"/>
      <c r="I1135" s="304"/>
      <c r="J1135" s="304"/>
      <c r="K1135" s="304"/>
      <c r="L1135" s="304"/>
      <c r="M1135" s="304"/>
      <c r="N1135" s="304"/>
      <c r="O1135" s="304"/>
      <c r="P1135" s="301">
        <f t="shared" si="98"/>
        <v>35282</v>
      </c>
    </row>
    <row r="1136" spans="1:51" s="313" customFormat="1" ht="263.25" customHeight="1" x14ac:dyDescent="0.25">
      <c r="A1136" s="298">
        <v>34</v>
      </c>
      <c r="B1136" s="106" t="s">
        <v>1294</v>
      </c>
      <c r="C1136" s="310" t="s">
        <v>1397</v>
      </c>
      <c r="D1136" s="106" t="s">
        <v>118</v>
      </c>
      <c r="E1136" s="106">
        <v>102534.8</v>
      </c>
      <c r="F1136" s="106">
        <v>1</v>
      </c>
      <c r="G1136" s="237">
        <f t="shared" si="99"/>
        <v>102534.8</v>
      </c>
      <c r="H1136" s="311"/>
      <c r="I1136" s="311"/>
      <c r="J1136" s="311"/>
      <c r="K1136" s="311"/>
      <c r="L1136" s="311"/>
      <c r="M1136" s="311"/>
      <c r="N1136" s="311"/>
      <c r="O1136" s="311"/>
      <c r="P1136" s="312">
        <f t="shared" si="98"/>
        <v>102534.8</v>
      </c>
      <c r="AY1136" s="106" t="s">
        <v>1398</v>
      </c>
    </row>
    <row r="1137" spans="1:51" s="315" customFormat="1" x14ac:dyDescent="0.25">
      <c r="A1137" s="298">
        <v>35</v>
      </c>
      <c r="B1137" s="106" t="s">
        <v>1399</v>
      </c>
      <c r="C1137" s="314" t="s">
        <v>1400</v>
      </c>
      <c r="D1137" s="106" t="s">
        <v>118</v>
      </c>
      <c r="E1137" s="311">
        <v>497681.46</v>
      </c>
      <c r="F1137" s="106">
        <v>1</v>
      </c>
      <c r="G1137" s="237">
        <f t="shared" si="99"/>
        <v>497681.46</v>
      </c>
      <c r="H1137" s="311"/>
      <c r="I1137" s="311"/>
      <c r="J1137" s="311"/>
      <c r="K1137" s="311"/>
      <c r="L1137" s="311"/>
      <c r="M1137" s="311"/>
      <c r="N1137" s="311"/>
      <c r="O1137" s="311"/>
      <c r="P1137" s="312">
        <f t="shared" si="98"/>
        <v>497681.46</v>
      </c>
      <c r="AY1137" s="106" t="s">
        <v>1401</v>
      </c>
    </row>
    <row r="1138" spans="1:51" s="313" customFormat="1" ht="60" x14ac:dyDescent="0.25">
      <c r="A1138" s="298">
        <v>36</v>
      </c>
      <c r="B1138" s="106" t="s">
        <v>169</v>
      </c>
      <c r="C1138" s="316" t="s">
        <v>1402</v>
      </c>
      <c r="D1138" s="236" t="s">
        <v>32</v>
      </c>
      <c r="E1138" s="312">
        <v>842520</v>
      </c>
      <c r="F1138" s="236">
        <v>2</v>
      </c>
      <c r="G1138" s="106">
        <f t="shared" si="99"/>
        <v>1685040</v>
      </c>
      <c r="H1138" s="311"/>
      <c r="I1138" s="311"/>
      <c r="J1138" s="311"/>
      <c r="K1138" s="311"/>
      <c r="L1138" s="311"/>
      <c r="M1138" s="311"/>
      <c r="N1138" s="311"/>
      <c r="O1138" s="311"/>
      <c r="P1138" s="312">
        <f t="shared" si="98"/>
        <v>1685040</v>
      </c>
      <c r="AY1138" s="106" t="s">
        <v>1403</v>
      </c>
    </row>
    <row r="1139" spans="1:51" s="313" customFormat="1" ht="30" x14ac:dyDescent="0.25">
      <c r="A1139" s="298">
        <v>37</v>
      </c>
      <c r="B1139" s="106" t="s">
        <v>1399</v>
      </c>
      <c r="C1139" s="316" t="s">
        <v>1404</v>
      </c>
      <c r="D1139" s="236" t="s">
        <v>32</v>
      </c>
      <c r="E1139" s="312">
        <v>414180</v>
      </c>
      <c r="F1139" s="236">
        <v>1</v>
      </c>
      <c r="G1139" s="106">
        <f t="shared" si="99"/>
        <v>414180</v>
      </c>
      <c r="H1139" s="311"/>
      <c r="I1139" s="311"/>
      <c r="J1139" s="311"/>
      <c r="K1139" s="311"/>
      <c r="L1139" s="311"/>
      <c r="M1139" s="311"/>
      <c r="N1139" s="311"/>
      <c r="O1139" s="311"/>
      <c r="P1139" s="312">
        <f t="shared" si="98"/>
        <v>414180</v>
      </c>
      <c r="AY1139" s="106" t="s">
        <v>1403</v>
      </c>
    </row>
    <row r="1140" spans="1:51" s="313" customFormat="1" x14ac:dyDescent="0.25">
      <c r="A1140" s="298">
        <v>38</v>
      </c>
      <c r="B1140" s="106" t="s">
        <v>170</v>
      </c>
      <c r="C1140" s="316" t="s">
        <v>1405</v>
      </c>
      <c r="D1140" s="236" t="s">
        <v>32</v>
      </c>
      <c r="E1140" s="312">
        <v>237770</v>
      </c>
      <c r="F1140" s="236">
        <v>3</v>
      </c>
      <c r="G1140" s="106">
        <f t="shared" si="99"/>
        <v>713310</v>
      </c>
      <c r="H1140" s="311"/>
      <c r="I1140" s="311"/>
      <c r="J1140" s="311"/>
      <c r="K1140" s="311"/>
      <c r="L1140" s="311"/>
      <c r="M1140" s="311"/>
      <c r="N1140" s="311"/>
      <c r="O1140" s="311"/>
      <c r="P1140" s="312">
        <f t="shared" si="98"/>
        <v>713310</v>
      </c>
      <c r="AY1140" s="106" t="s">
        <v>1406</v>
      </c>
    </row>
    <row r="1141" spans="1:51" s="313" customFormat="1" ht="45" x14ac:dyDescent="0.25">
      <c r="A1141" s="298">
        <v>39</v>
      </c>
      <c r="B1141" s="106" t="s">
        <v>1407</v>
      </c>
      <c r="C1141" s="316" t="s">
        <v>1408</v>
      </c>
      <c r="D1141" s="236" t="s">
        <v>32</v>
      </c>
      <c r="E1141" s="312">
        <v>324500</v>
      </c>
      <c r="F1141" s="236">
        <v>2</v>
      </c>
      <c r="G1141" s="106">
        <f t="shared" si="99"/>
        <v>649000</v>
      </c>
      <c r="H1141" s="311"/>
      <c r="I1141" s="311"/>
      <c r="J1141" s="311"/>
      <c r="K1141" s="311"/>
      <c r="L1141" s="311"/>
      <c r="M1141" s="311"/>
      <c r="N1141" s="311"/>
      <c r="O1141" s="311"/>
      <c r="P1141" s="312">
        <f t="shared" si="98"/>
        <v>649000</v>
      </c>
      <c r="AY1141" s="106" t="s">
        <v>1403</v>
      </c>
    </row>
    <row r="1142" spans="1:51" s="313" customFormat="1" ht="30" x14ac:dyDescent="0.25">
      <c r="A1142" s="298">
        <v>40</v>
      </c>
      <c r="B1142" s="106" t="s">
        <v>1157</v>
      </c>
      <c r="C1142" s="316" t="s">
        <v>1409</v>
      </c>
      <c r="D1142" s="236" t="s">
        <v>32</v>
      </c>
      <c r="E1142" s="312">
        <v>222430</v>
      </c>
      <c r="F1142" s="236">
        <v>1</v>
      </c>
      <c r="G1142" s="106">
        <f t="shared" si="99"/>
        <v>222430</v>
      </c>
      <c r="H1142" s="311"/>
      <c r="I1142" s="311"/>
      <c r="J1142" s="311"/>
      <c r="K1142" s="311"/>
      <c r="L1142" s="311"/>
      <c r="M1142" s="311"/>
      <c r="N1142" s="311"/>
      <c r="O1142" s="311"/>
      <c r="P1142" s="312">
        <f t="shared" si="98"/>
        <v>222430</v>
      </c>
      <c r="AY1142" s="106" t="s">
        <v>1410</v>
      </c>
    </row>
    <row r="1143" spans="1:51" s="92" customFormat="1" x14ac:dyDescent="0.25">
      <c r="A1143" s="298">
        <v>41</v>
      </c>
      <c r="B1143" s="317" t="s">
        <v>1294</v>
      </c>
      <c r="C1143" s="318" t="s">
        <v>1411</v>
      </c>
      <c r="D1143" s="317" t="s">
        <v>1412</v>
      </c>
      <c r="E1143" s="106">
        <v>1600</v>
      </c>
      <c r="F1143" s="106">
        <v>1</v>
      </c>
      <c r="G1143" s="237">
        <f>E1143*F1143</f>
        <v>1600</v>
      </c>
      <c r="H1143" s="237"/>
      <c r="I1143" s="237"/>
      <c r="J1143" s="106"/>
      <c r="K1143" s="106"/>
      <c r="L1143" s="106"/>
      <c r="M1143" s="106"/>
      <c r="N1143" s="106"/>
      <c r="O1143" s="106"/>
      <c r="P1143" s="312">
        <f t="shared" si="98"/>
        <v>1600</v>
      </c>
      <c r="AY1143" s="106" t="s">
        <v>1413</v>
      </c>
    </row>
    <row r="1144" spans="1:51" s="92" customFormat="1" x14ac:dyDescent="0.25">
      <c r="A1144" s="298">
        <v>42</v>
      </c>
      <c r="B1144" s="317" t="s">
        <v>1294</v>
      </c>
      <c r="C1144" s="319" t="s">
        <v>1414</v>
      </c>
      <c r="D1144" s="317" t="s">
        <v>1412</v>
      </c>
      <c r="E1144" s="237">
        <v>1447.66</v>
      </c>
      <c r="F1144" s="106">
        <v>12</v>
      </c>
      <c r="G1144" s="237">
        <f t="shared" ref="G1144:G1207" si="100">E1144*F1144</f>
        <v>17371.920000000002</v>
      </c>
      <c r="H1144" s="237"/>
      <c r="I1144" s="237"/>
      <c r="J1144" s="106"/>
      <c r="K1144" s="106"/>
      <c r="L1144" s="106"/>
      <c r="M1144" s="106"/>
      <c r="N1144" s="106"/>
      <c r="O1144" s="106"/>
      <c r="P1144" s="312">
        <f t="shared" si="98"/>
        <v>17371.920000000002</v>
      </c>
      <c r="AY1144" s="106" t="s">
        <v>1415</v>
      </c>
    </row>
    <row r="1145" spans="1:51" s="92" customFormat="1" x14ac:dyDescent="0.25">
      <c r="A1145" s="298">
        <v>43</v>
      </c>
      <c r="B1145" s="317" t="s">
        <v>1294</v>
      </c>
      <c r="C1145" s="319" t="s">
        <v>1416</v>
      </c>
      <c r="D1145" s="317" t="s">
        <v>1412</v>
      </c>
      <c r="E1145" s="237">
        <v>15000</v>
      </c>
      <c r="F1145" s="106">
        <v>1</v>
      </c>
      <c r="G1145" s="237">
        <f t="shared" si="100"/>
        <v>15000</v>
      </c>
      <c r="H1145" s="106"/>
      <c r="I1145" s="106"/>
      <c r="J1145" s="106"/>
      <c r="K1145" s="106"/>
      <c r="L1145" s="106"/>
      <c r="M1145" s="106"/>
      <c r="N1145" s="106"/>
      <c r="O1145" s="106"/>
      <c r="P1145" s="312">
        <f t="shared" si="98"/>
        <v>15000</v>
      </c>
      <c r="AY1145" s="106" t="s">
        <v>1417</v>
      </c>
    </row>
    <row r="1146" spans="1:51" s="92" customFormat="1" x14ac:dyDescent="0.25">
      <c r="A1146" s="298">
        <v>44</v>
      </c>
      <c r="B1146" s="317" t="s">
        <v>1294</v>
      </c>
      <c r="C1146" s="319" t="s">
        <v>1418</v>
      </c>
      <c r="D1146" s="317" t="s">
        <v>1412</v>
      </c>
      <c r="E1146" s="237">
        <v>500</v>
      </c>
      <c r="F1146" s="106">
        <v>3</v>
      </c>
      <c r="G1146" s="237">
        <f t="shared" si="100"/>
        <v>1500</v>
      </c>
      <c r="H1146" s="106"/>
      <c r="I1146" s="106"/>
      <c r="J1146" s="106"/>
      <c r="K1146" s="106"/>
      <c r="L1146" s="106"/>
      <c r="M1146" s="106"/>
      <c r="N1146" s="106"/>
      <c r="O1146" s="106"/>
      <c r="P1146" s="312">
        <f t="shared" si="98"/>
        <v>1500</v>
      </c>
      <c r="AY1146" s="106" t="s">
        <v>1417</v>
      </c>
    </row>
    <row r="1147" spans="1:51" s="92" customFormat="1" x14ac:dyDescent="0.25">
      <c r="A1147" s="298">
        <v>45</v>
      </c>
      <c r="B1147" s="317" t="s">
        <v>1294</v>
      </c>
      <c r="C1147" s="320" t="s">
        <v>1419</v>
      </c>
      <c r="D1147" s="321">
        <v>0</v>
      </c>
      <c r="E1147" s="105">
        <v>2088</v>
      </c>
      <c r="F1147" s="322">
        <v>1</v>
      </c>
      <c r="G1147" s="237">
        <f t="shared" si="100"/>
        <v>2088</v>
      </c>
      <c r="H1147" s="106"/>
      <c r="I1147" s="106"/>
      <c r="J1147" s="106"/>
      <c r="K1147" s="106"/>
      <c r="L1147" s="106"/>
      <c r="M1147" s="106"/>
      <c r="N1147" s="106"/>
      <c r="O1147" s="106"/>
      <c r="P1147" s="312">
        <f t="shared" si="98"/>
        <v>2088</v>
      </c>
      <c r="AY1147" s="106" t="s">
        <v>1420</v>
      </c>
    </row>
    <row r="1148" spans="1:51" s="92" customFormat="1" ht="34.5" customHeight="1" x14ac:dyDescent="0.25">
      <c r="A1148" s="298">
        <v>46</v>
      </c>
      <c r="B1148" s="317" t="s">
        <v>1421</v>
      </c>
      <c r="C1148" s="320" t="s">
        <v>1422</v>
      </c>
      <c r="D1148" s="321" t="s">
        <v>1412</v>
      </c>
      <c r="E1148" s="105">
        <v>10</v>
      </c>
      <c r="F1148" s="322">
        <v>7</v>
      </c>
      <c r="G1148" s="237">
        <f t="shared" si="100"/>
        <v>70</v>
      </c>
      <c r="H1148" s="106"/>
      <c r="I1148" s="106"/>
      <c r="J1148" s="106"/>
      <c r="K1148" s="106"/>
      <c r="L1148" s="106"/>
      <c r="M1148" s="106"/>
      <c r="N1148" s="106"/>
      <c r="O1148" s="106"/>
      <c r="P1148" s="312">
        <f t="shared" si="98"/>
        <v>70</v>
      </c>
      <c r="AY1148" s="106" t="s">
        <v>1420</v>
      </c>
    </row>
    <row r="1149" spans="1:51" s="92" customFormat="1" x14ac:dyDescent="0.25">
      <c r="A1149" s="298">
        <v>47</v>
      </c>
      <c r="B1149" s="317" t="s">
        <v>1423</v>
      </c>
      <c r="C1149" s="320" t="s">
        <v>1424</v>
      </c>
      <c r="D1149" s="321" t="s">
        <v>1412</v>
      </c>
      <c r="E1149" s="105">
        <v>29</v>
      </c>
      <c r="F1149" s="322">
        <v>5</v>
      </c>
      <c r="G1149" s="237">
        <f t="shared" si="100"/>
        <v>145</v>
      </c>
      <c r="H1149" s="106"/>
      <c r="I1149" s="106"/>
      <c r="J1149" s="106"/>
      <c r="K1149" s="106"/>
      <c r="L1149" s="106"/>
      <c r="M1149" s="106"/>
      <c r="N1149" s="106"/>
      <c r="O1149" s="106"/>
      <c r="P1149" s="312">
        <f t="shared" si="98"/>
        <v>145</v>
      </c>
      <c r="AY1149" s="106" t="s">
        <v>1420</v>
      </c>
    </row>
    <row r="1150" spans="1:51" s="92" customFormat="1" x14ac:dyDescent="0.25">
      <c r="A1150" s="298">
        <v>48</v>
      </c>
      <c r="B1150" s="317" t="s">
        <v>1425</v>
      </c>
      <c r="C1150" s="323" t="s">
        <v>1426</v>
      </c>
      <c r="D1150" s="324" t="s">
        <v>87</v>
      </c>
      <c r="E1150" s="311">
        <v>100</v>
      </c>
      <c r="F1150" s="325">
        <v>4</v>
      </c>
      <c r="G1150" s="237">
        <f t="shared" si="100"/>
        <v>400</v>
      </c>
      <c r="H1150" s="106"/>
      <c r="I1150" s="106"/>
      <c r="J1150" s="106"/>
      <c r="K1150" s="106"/>
      <c r="L1150" s="106"/>
      <c r="M1150" s="106"/>
      <c r="N1150" s="106"/>
      <c r="O1150" s="106"/>
      <c r="P1150" s="312">
        <f t="shared" si="98"/>
        <v>400</v>
      </c>
      <c r="AY1150" s="106" t="s">
        <v>1427</v>
      </c>
    </row>
    <row r="1151" spans="1:51" s="92" customFormat="1" x14ac:dyDescent="0.25">
      <c r="A1151" s="298">
        <v>49</v>
      </c>
      <c r="B1151" s="317" t="s">
        <v>1428</v>
      </c>
      <c r="C1151" s="320" t="s">
        <v>1429</v>
      </c>
      <c r="D1151" s="321" t="s">
        <v>1412</v>
      </c>
      <c r="E1151" s="105">
        <v>100</v>
      </c>
      <c r="F1151" s="322">
        <v>4</v>
      </c>
      <c r="G1151" s="237">
        <f t="shared" si="100"/>
        <v>400</v>
      </c>
      <c r="H1151" s="106"/>
      <c r="I1151" s="106"/>
      <c r="J1151" s="106"/>
      <c r="K1151" s="106"/>
      <c r="L1151" s="106"/>
      <c r="M1151" s="106"/>
      <c r="N1151" s="106"/>
      <c r="O1151" s="106"/>
      <c r="P1151" s="312">
        <f t="shared" si="98"/>
        <v>400</v>
      </c>
      <c r="AY1151" s="106" t="s">
        <v>1430</v>
      </c>
    </row>
    <row r="1152" spans="1:51" s="92" customFormat="1" ht="30" x14ac:dyDescent="0.25">
      <c r="A1152" s="298">
        <v>50</v>
      </c>
      <c r="B1152" s="317" t="s">
        <v>1431</v>
      </c>
      <c r="C1152" s="326" t="s">
        <v>1432</v>
      </c>
      <c r="D1152" s="317" t="s">
        <v>1412</v>
      </c>
      <c r="E1152" s="237">
        <v>3880</v>
      </c>
      <c r="F1152" s="106">
        <v>1</v>
      </c>
      <c r="G1152" s="237">
        <f t="shared" si="100"/>
        <v>3880</v>
      </c>
      <c r="H1152" s="106"/>
      <c r="I1152" s="106"/>
      <c r="J1152" s="106"/>
      <c r="K1152" s="106"/>
      <c r="L1152" s="106"/>
      <c r="M1152" s="106"/>
      <c r="N1152" s="106"/>
      <c r="O1152" s="106"/>
      <c r="P1152" s="312">
        <f t="shared" si="98"/>
        <v>3880</v>
      </c>
      <c r="AY1152" s="106" t="s">
        <v>1433</v>
      </c>
    </row>
    <row r="1153" spans="1:51" s="92" customFormat="1" x14ac:dyDescent="0.25">
      <c r="A1153" s="298">
        <v>51</v>
      </c>
      <c r="B1153" s="317" t="s">
        <v>1294</v>
      </c>
      <c r="C1153" s="326" t="s">
        <v>1434</v>
      </c>
      <c r="D1153" s="317" t="s">
        <v>1435</v>
      </c>
      <c r="E1153" s="237">
        <v>10</v>
      </c>
      <c r="F1153" s="106">
        <v>10</v>
      </c>
      <c r="G1153" s="237">
        <f t="shared" si="100"/>
        <v>100</v>
      </c>
      <c r="H1153" s="106"/>
      <c r="I1153" s="106"/>
      <c r="J1153" s="106"/>
      <c r="K1153" s="106"/>
      <c r="L1153" s="106"/>
      <c r="M1153" s="106"/>
      <c r="N1153" s="106"/>
      <c r="O1153" s="106"/>
      <c r="P1153" s="312">
        <f t="shared" si="98"/>
        <v>100</v>
      </c>
      <c r="AY1153" s="106" t="s">
        <v>1436</v>
      </c>
    </row>
    <row r="1154" spans="1:51" s="92" customFormat="1" x14ac:dyDescent="0.25">
      <c r="A1154" s="298">
        <v>52</v>
      </c>
      <c r="B1154" s="317" t="s">
        <v>1294</v>
      </c>
      <c r="C1154" s="326" t="s">
        <v>1437</v>
      </c>
      <c r="D1154" s="317" t="s">
        <v>1438</v>
      </c>
      <c r="E1154" s="237">
        <v>15</v>
      </c>
      <c r="F1154" s="106">
        <v>100</v>
      </c>
      <c r="G1154" s="237">
        <f t="shared" si="100"/>
        <v>1500</v>
      </c>
      <c r="H1154" s="106"/>
      <c r="I1154" s="106"/>
      <c r="J1154" s="106"/>
      <c r="K1154" s="106"/>
      <c r="L1154" s="106"/>
      <c r="M1154" s="106"/>
      <c r="N1154" s="106"/>
      <c r="O1154" s="106"/>
      <c r="P1154" s="312">
        <f t="shared" si="98"/>
        <v>1500</v>
      </c>
      <c r="AY1154" s="106"/>
    </row>
    <row r="1155" spans="1:51" s="92" customFormat="1" x14ac:dyDescent="0.25">
      <c r="A1155" s="298">
        <v>53</v>
      </c>
      <c r="B1155" s="317" t="s">
        <v>1294</v>
      </c>
      <c r="C1155" s="326" t="s">
        <v>1439</v>
      </c>
      <c r="D1155" s="317" t="s">
        <v>1412</v>
      </c>
      <c r="E1155" s="237">
        <v>2500</v>
      </c>
      <c r="F1155" s="106">
        <v>1</v>
      </c>
      <c r="G1155" s="237">
        <f t="shared" si="100"/>
        <v>2500</v>
      </c>
      <c r="H1155" s="106"/>
      <c r="I1155" s="106"/>
      <c r="J1155" s="106"/>
      <c r="K1155" s="106"/>
      <c r="L1155" s="106"/>
      <c r="M1155" s="106"/>
      <c r="N1155" s="106"/>
      <c r="O1155" s="106"/>
      <c r="P1155" s="312">
        <f t="shared" si="98"/>
        <v>2500</v>
      </c>
      <c r="AY1155" s="106" t="s">
        <v>1440</v>
      </c>
    </row>
    <row r="1156" spans="1:51" s="92" customFormat="1" ht="30" x14ac:dyDescent="0.25">
      <c r="A1156" s="298">
        <v>54</v>
      </c>
      <c r="B1156" s="317" t="s">
        <v>1294</v>
      </c>
      <c r="C1156" s="326" t="s">
        <v>1441</v>
      </c>
      <c r="D1156" s="317" t="s">
        <v>1412</v>
      </c>
      <c r="E1156" s="237">
        <v>3000</v>
      </c>
      <c r="F1156" s="106">
        <v>1</v>
      </c>
      <c r="G1156" s="237">
        <f t="shared" si="100"/>
        <v>3000</v>
      </c>
      <c r="H1156" s="106"/>
      <c r="I1156" s="106"/>
      <c r="J1156" s="106"/>
      <c r="K1156" s="106"/>
      <c r="L1156" s="106"/>
      <c r="M1156" s="106"/>
      <c r="N1156" s="106"/>
      <c r="O1156" s="106"/>
      <c r="P1156" s="312">
        <f t="shared" si="98"/>
        <v>3000</v>
      </c>
      <c r="AY1156" s="106" t="s">
        <v>1440</v>
      </c>
    </row>
    <row r="1157" spans="1:51" s="92" customFormat="1" ht="30" x14ac:dyDescent="0.25">
      <c r="A1157" s="298">
        <v>55</v>
      </c>
      <c r="B1157" s="317" t="s">
        <v>1294</v>
      </c>
      <c r="C1157" s="326" t="s">
        <v>1442</v>
      </c>
      <c r="D1157" s="317" t="s">
        <v>1412</v>
      </c>
      <c r="E1157" s="237">
        <v>1245</v>
      </c>
      <c r="F1157" s="106">
        <v>2</v>
      </c>
      <c r="G1157" s="237">
        <f t="shared" si="100"/>
        <v>2490</v>
      </c>
      <c r="H1157" s="106"/>
      <c r="I1157" s="106"/>
      <c r="J1157" s="106"/>
      <c r="K1157" s="106"/>
      <c r="L1157" s="106"/>
      <c r="M1157" s="106"/>
      <c r="N1157" s="106"/>
      <c r="O1157" s="106"/>
      <c r="P1157" s="312">
        <f t="shared" si="98"/>
        <v>2490</v>
      </c>
      <c r="AY1157" s="106" t="s">
        <v>1433</v>
      </c>
    </row>
    <row r="1158" spans="1:51" s="92" customFormat="1" ht="30" x14ac:dyDescent="0.25">
      <c r="A1158" s="298">
        <v>56</v>
      </c>
      <c r="B1158" s="317" t="s">
        <v>1443</v>
      </c>
      <c r="C1158" s="326" t="s">
        <v>1444</v>
      </c>
      <c r="D1158" s="317" t="s">
        <v>974</v>
      </c>
      <c r="E1158" s="327">
        <v>644.79999999999995</v>
      </c>
      <c r="F1158" s="106">
        <v>2</v>
      </c>
      <c r="G1158" s="237">
        <f t="shared" si="100"/>
        <v>1289.5999999999999</v>
      </c>
      <c r="H1158" s="106"/>
      <c r="I1158" s="106"/>
      <c r="J1158" s="106"/>
      <c r="K1158" s="106"/>
      <c r="L1158" s="106"/>
      <c r="M1158" s="106"/>
      <c r="N1158" s="106"/>
      <c r="O1158" s="106"/>
      <c r="P1158" s="312">
        <f t="shared" si="98"/>
        <v>1289.5999999999999</v>
      </c>
      <c r="AY1158" s="106" t="s">
        <v>1433</v>
      </c>
    </row>
    <row r="1159" spans="1:51" s="92" customFormat="1" x14ac:dyDescent="0.25">
      <c r="A1159" s="298">
        <v>57</v>
      </c>
      <c r="B1159" s="317" t="s">
        <v>1294</v>
      </c>
      <c r="C1159" s="326" t="s">
        <v>1445</v>
      </c>
      <c r="D1159" s="317" t="s">
        <v>1412</v>
      </c>
      <c r="E1159" s="327">
        <v>35880</v>
      </c>
      <c r="F1159" s="106">
        <v>1</v>
      </c>
      <c r="G1159" s="237">
        <f t="shared" si="100"/>
        <v>35880</v>
      </c>
      <c r="H1159" s="106"/>
      <c r="I1159" s="106"/>
      <c r="J1159" s="106"/>
      <c r="K1159" s="106"/>
      <c r="L1159" s="106"/>
      <c r="M1159" s="106"/>
      <c r="N1159" s="106"/>
      <c r="O1159" s="106"/>
      <c r="P1159" s="312">
        <f t="shared" si="98"/>
        <v>35880</v>
      </c>
      <c r="AY1159" s="106" t="s">
        <v>1446</v>
      </c>
    </row>
    <row r="1160" spans="1:51" s="92" customFormat="1" ht="30" x14ac:dyDescent="0.25">
      <c r="A1160" s="298">
        <v>58</v>
      </c>
      <c r="B1160" s="317" t="s">
        <v>1447</v>
      </c>
      <c r="C1160" s="326" t="s">
        <v>1448</v>
      </c>
      <c r="D1160" s="317" t="s">
        <v>87</v>
      </c>
      <c r="E1160" s="327">
        <v>3546</v>
      </c>
      <c r="F1160" s="106">
        <v>2</v>
      </c>
      <c r="G1160" s="237">
        <f t="shared" si="100"/>
        <v>7092</v>
      </c>
      <c r="H1160" s="106"/>
      <c r="I1160" s="106"/>
      <c r="J1160" s="106"/>
      <c r="K1160" s="106"/>
      <c r="L1160" s="106"/>
      <c r="M1160" s="106"/>
      <c r="N1160" s="106"/>
      <c r="O1160" s="106"/>
      <c r="P1160" s="312">
        <f t="shared" si="98"/>
        <v>7092</v>
      </c>
      <c r="AY1160" s="106" t="s">
        <v>1436</v>
      </c>
    </row>
    <row r="1161" spans="1:51" s="92" customFormat="1" ht="45" x14ac:dyDescent="0.25">
      <c r="A1161" s="298">
        <v>59</v>
      </c>
      <c r="B1161" s="317" t="s">
        <v>1449</v>
      </c>
      <c r="C1161" s="98" t="s">
        <v>1450</v>
      </c>
      <c r="D1161" s="328" t="s">
        <v>87</v>
      </c>
      <c r="E1161" s="327">
        <v>865.28</v>
      </c>
      <c r="F1161" s="106">
        <v>1</v>
      </c>
      <c r="G1161" s="237">
        <f t="shared" si="100"/>
        <v>865.28</v>
      </c>
      <c r="H1161" s="106"/>
      <c r="I1161" s="106"/>
      <c r="J1161" s="106"/>
      <c r="K1161" s="106"/>
      <c r="L1161" s="106"/>
      <c r="M1161" s="106"/>
      <c r="N1161" s="106"/>
      <c r="O1161" s="106"/>
      <c r="P1161" s="312">
        <f t="shared" si="98"/>
        <v>865.28</v>
      </c>
      <c r="AY1161" s="106" t="s">
        <v>1451</v>
      </c>
    </row>
    <row r="1162" spans="1:51" s="92" customFormat="1" ht="30" x14ac:dyDescent="0.25">
      <c r="A1162" s="298">
        <v>60</v>
      </c>
      <c r="B1162" s="317" t="s">
        <v>1452</v>
      </c>
      <c r="C1162" s="329" t="s">
        <v>1453</v>
      </c>
      <c r="D1162" s="317" t="s">
        <v>87</v>
      </c>
      <c r="E1162" s="327">
        <v>49587.65</v>
      </c>
      <c r="F1162" s="236">
        <v>6</v>
      </c>
      <c r="G1162" s="237">
        <f t="shared" si="100"/>
        <v>297525.90000000002</v>
      </c>
      <c r="H1162" s="106"/>
      <c r="I1162" s="106"/>
      <c r="J1162" s="106"/>
      <c r="K1162" s="106"/>
      <c r="L1162" s="106"/>
      <c r="M1162" s="106"/>
      <c r="N1162" s="106"/>
      <c r="O1162" s="106"/>
      <c r="P1162" s="312">
        <f t="shared" si="98"/>
        <v>297525.90000000002</v>
      </c>
      <c r="AY1162" s="106" t="s">
        <v>1454</v>
      </c>
    </row>
    <row r="1163" spans="1:51" s="92" customFormat="1" ht="30" x14ac:dyDescent="0.25">
      <c r="A1163" s="298">
        <v>61</v>
      </c>
      <c r="B1163" s="317" t="s">
        <v>1455</v>
      </c>
      <c r="C1163" s="329" t="s">
        <v>1456</v>
      </c>
      <c r="D1163" s="317" t="s">
        <v>87</v>
      </c>
      <c r="E1163" s="327">
        <v>49587.65</v>
      </c>
      <c r="F1163" s="236">
        <v>5</v>
      </c>
      <c r="G1163" s="237">
        <f t="shared" si="100"/>
        <v>247938.25</v>
      </c>
      <c r="H1163" s="106"/>
      <c r="I1163" s="106"/>
      <c r="J1163" s="106"/>
      <c r="K1163" s="106"/>
      <c r="L1163" s="106"/>
      <c r="M1163" s="106"/>
      <c r="N1163" s="106"/>
      <c r="O1163" s="106"/>
      <c r="P1163" s="312">
        <f t="shared" si="98"/>
        <v>247938.25</v>
      </c>
      <c r="AY1163" s="106"/>
    </row>
    <row r="1164" spans="1:51" s="92" customFormat="1" ht="45" x14ac:dyDescent="0.25">
      <c r="A1164" s="298">
        <v>62</v>
      </c>
      <c r="B1164" s="317" t="s">
        <v>1457</v>
      </c>
      <c r="C1164" s="330" t="s">
        <v>1458</v>
      </c>
      <c r="D1164" s="317" t="s">
        <v>87</v>
      </c>
      <c r="E1164" s="327">
        <v>348791.7</v>
      </c>
      <c r="F1164" s="106">
        <v>1</v>
      </c>
      <c r="G1164" s="237">
        <f t="shared" si="100"/>
        <v>348791.7</v>
      </c>
      <c r="H1164" s="106"/>
      <c r="I1164" s="106"/>
      <c r="J1164" s="106"/>
      <c r="K1164" s="106"/>
      <c r="L1164" s="106"/>
      <c r="M1164" s="106"/>
      <c r="N1164" s="106"/>
      <c r="O1164" s="106"/>
      <c r="P1164" s="312">
        <f t="shared" si="98"/>
        <v>348791.7</v>
      </c>
      <c r="AY1164" s="106"/>
    </row>
    <row r="1165" spans="1:51" s="92" customFormat="1" ht="30" x14ac:dyDescent="0.25">
      <c r="A1165" s="298">
        <v>63</v>
      </c>
      <c r="B1165" s="317" t="s">
        <v>1294</v>
      </c>
      <c r="C1165" s="331" t="s">
        <v>1459</v>
      </c>
      <c r="D1165" s="317" t="s">
        <v>87</v>
      </c>
      <c r="E1165" s="332">
        <v>1176</v>
      </c>
      <c r="F1165" s="333">
        <v>2</v>
      </c>
      <c r="G1165" s="237">
        <f t="shared" si="100"/>
        <v>2352</v>
      </c>
      <c r="H1165" s="106"/>
      <c r="I1165" s="106"/>
      <c r="J1165" s="106"/>
      <c r="K1165" s="106"/>
      <c r="L1165" s="106"/>
      <c r="M1165" s="106"/>
      <c r="N1165" s="106"/>
      <c r="O1165" s="106"/>
      <c r="P1165" s="312">
        <f t="shared" si="98"/>
        <v>2352</v>
      </c>
      <c r="AY1165" s="106" t="s">
        <v>1460</v>
      </c>
    </row>
    <row r="1166" spans="1:51" s="92" customFormat="1" x14ac:dyDescent="0.25">
      <c r="A1166" s="298">
        <v>64</v>
      </c>
      <c r="B1166" s="317" t="s">
        <v>1294</v>
      </c>
      <c r="C1166" s="331" t="s">
        <v>1461</v>
      </c>
      <c r="D1166" s="317" t="s">
        <v>87</v>
      </c>
      <c r="E1166" s="327">
        <v>300</v>
      </c>
      <c r="F1166" s="333">
        <v>2</v>
      </c>
      <c r="G1166" s="237">
        <f t="shared" si="100"/>
        <v>600</v>
      </c>
      <c r="H1166" s="106"/>
      <c r="I1166" s="106"/>
      <c r="J1166" s="106"/>
      <c r="K1166" s="106"/>
      <c r="L1166" s="106"/>
      <c r="M1166" s="106"/>
      <c r="N1166" s="106"/>
      <c r="O1166" s="106"/>
      <c r="P1166" s="312">
        <f t="shared" si="98"/>
        <v>600</v>
      </c>
      <c r="AY1166" s="106" t="s">
        <v>1460</v>
      </c>
    </row>
    <row r="1167" spans="1:51" s="92" customFormat="1" x14ac:dyDescent="0.25">
      <c r="A1167" s="298">
        <v>65</v>
      </c>
      <c r="B1167" s="317" t="s">
        <v>1294</v>
      </c>
      <c r="C1167" s="331" t="s">
        <v>1462</v>
      </c>
      <c r="D1167" s="317" t="s">
        <v>87</v>
      </c>
      <c r="E1167" s="327">
        <v>500</v>
      </c>
      <c r="F1167" s="333">
        <v>6</v>
      </c>
      <c r="G1167" s="237">
        <f t="shared" si="100"/>
        <v>3000</v>
      </c>
      <c r="H1167" s="106"/>
      <c r="I1167" s="106"/>
      <c r="J1167" s="106"/>
      <c r="K1167" s="106"/>
      <c r="L1167" s="106"/>
      <c r="M1167" s="106"/>
      <c r="N1167" s="106"/>
      <c r="O1167" s="106"/>
      <c r="P1167" s="312">
        <f t="shared" si="98"/>
        <v>3000</v>
      </c>
      <c r="AY1167" s="106" t="s">
        <v>1463</v>
      </c>
    </row>
    <row r="1168" spans="1:51" s="92" customFormat="1" x14ac:dyDescent="0.25">
      <c r="A1168" s="298">
        <v>66</v>
      </c>
      <c r="B1168" s="317" t="s">
        <v>1294</v>
      </c>
      <c r="C1168" s="331" t="s">
        <v>1464</v>
      </c>
      <c r="D1168" s="317" t="s">
        <v>87</v>
      </c>
      <c r="E1168" s="327">
        <v>200</v>
      </c>
      <c r="F1168" s="333">
        <v>4</v>
      </c>
      <c r="G1168" s="237">
        <f t="shared" si="100"/>
        <v>800</v>
      </c>
      <c r="H1168" s="106"/>
      <c r="I1168" s="106"/>
      <c r="J1168" s="106"/>
      <c r="K1168" s="106"/>
      <c r="L1168" s="106"/>
      <c r="M1168" s="106"/>
      <c r="N1168" s="106"/>
      <c r="O1168" s="106"/>
      <c r="P1168" s="312">
        <f t="shared" ref="P1168:P1231" si="101">G1168+I1168+K1168+M1168+O1168</f>
        <v>800</v>
      </c>
      <c r="AY1168" s="106" t="s">
        <v>1463</v>
      </c>
    </row>
    <row r="1169" spans="1:51" s="92" customFormat="1" x14ac:dyDescent="0.25">
      <c r="A1169" s="298">
        <v>67</v>
      </c>
      <c r="B1169" s="317" t="s">
        <v>1294</v>
      </c>
      <c r="C1169" s="331" t="s">
        <v>1465</v>
      </c>
      <c r="D1169" s="317" t="s">
        <v>87</v>
      </c>
      <c r="E1169" s="327">
        <v>500</v>
      </c>
      <c r="F1169" s="333">
        <v>5</v>
      </c>
      <c r="G1169" s="237">
        <f t="shared" si="100"/>
        <v>2500</v>
      </c>
      <c r="H1169" s="106"/>
      <c r="I1169" s="106"/>
      <c r="J1169" s="106"/>
      <c r="K1169" s="106"/>
      <c r="L1169" s="106"/>
      <c r="M1169" s="106"/>
      <c r="N1169" s="106"/>
      <c r="O1169" s="106"/>
      <c r="P1169" s="312">
        <f t="shared" si="101"/>
        <v>2500</v>
      </c>
      <c r="AY1169" s="106" t="s">
        <v>1463</v>
      </c>
    </row>
    <row r="1170" spans="1:51" s="92" customFormat="1" x14ac:dyDescent="0.25">
      <c r="A1170" s="298">
        <v>68</v>
      </c>
      <c r="B1170" s="317" t="s">
        <v>1294</v>
      </c>
      <c r="C1170" s="331" t="s">
        <v>1466</v>
      </c>
      <c r="D1170" s="317" t="s">
        <v>87</v>
      </c>
      <c r="E1170" s="327">
        <v>810</v>
      </c>
      <c r="F1170" s="333">
        <v>3</v>
      </c>
      <c r="G1170" s="237">
        <f t="shared" si="100"/>
        <v>2430</v>
      </c>
      <c r="H1170" s="106"/>
      <c r="I1170" s="106"/>
      <c r="J1170" s="106"/>
      <c r="K1170" s="106"/>
      <c r="L1170" s="106"/>
      <c r="M1170" s="106"/>
      <c r="N1170" s="106"/>
      <c r="O1170" s="106"/>
      <c r="P1170" s="312">
        <f t="shared" si="101"/>
        <v>2430</v>
      </c>
      <c r="AY1170" s="106" t="s">
        <v>1463</v>
      </c>
    </row>
    <row r="1171" spans="1:51" s="92" customFormat="1" x14ac:dyDescent="0.25">
      <c r="A1171" s="298">
        <v>69</v>
      </c>
      <c r="B1171" s="317" t="s">
        <v>1467</v>
      </c>
      <c r="C1171" s="331" t="s">
        <v>1468</v>
      </c>
      <c r="D1171" s="317" t="s">
        <v>87</v>
      </c>
      <c r="E1171" s="327">
        <v>5</v>
      </c>
      <c r="F1171" s="333">
        <v>5</v>
      </c>
      <c r="G1171" s="237">
        <f t="shared" si="100"/>
        <v>25</v>
      </c>
      <c r="H1171" s="106"/>
      <c r="I1171" s="106"/>
      <c r="J1171" s="106"/>
      <c r="K1171" s="106"/>
      <c r="L1171" s="106"/>
      <c r="M1171" s="106"/>
      <c r="N1171" s="106"/>
      <c r="O1171" s="106"/>
      <c r="P1171" s="312">
        <f t="shared" si="101"/>
        <v>25</v>
      </c>
      <c r="AY1171" s="106" t="s">
        <v>1463</v>
      </c>
    </row>
    <row r="1172" spans="1:51" s="92" customFormat="1" x14ac:dyDescent="0.25">
      <c r="A1172" s="298">
        <v>70</v>
      </c>
      <c r="B1172" s="317" t="s">
        <v>1294</v>
      </c>
      <c r="C1172" s="331" t="s">
        <v>1469</v>
      </c>
      <c r="D1172" s="317" t="s">
        <v>87</v>
      </c>
      <c r="E1172" s="327">
        <v>10</v>
      </c>
      <c r="F1172" s="333">
        <v>3</v>
      </c>
      <c r="G1172" s="237">
        <f t="shared" si="100"/>
        <v>30</v>
      </c>
      <c r="H1172" s="106"/>
      <c r="I1172" s="106"/>
      <c r="J1172" s="106"/>
      <c r="K1172" s="106"/>
      <c r="L1172" s="106"/>
      <c r="M1172" s="106"/>
      <c r="N1172" s="106"/>
      <c r="O1172" s="106"/>
      <c r="P1172" s="312">
        <f t="shared" si="101"/>
        <v>30</v>
      </c>
      <c r="AY1172" s="106" t="s">
        <v>1463</v>
      </c>
    </row>
    <row r="1173" spans="1:51" s="92" customFormat="1" ht="30" x14ac:dyDescent="0.25">
      <c r="A1173" s="298">
        <v>71</v>
      </c>
      <c r="B1173" s="317" t="s">
        <v>1470</v>
      </c>
      <c r="C1173" s="331" t="s">
        <v>1471</v>
      </c>
      <c r="D1173" s="317" t="s">
        <v>87</v>
      </c>
      <c r="E1173" s="327">
        <v>10</v>
      </c>
      <c r="F1173" s="333">
        <v>16</v>
      </c>
      <c r="G1173" s="237">
        <f t="shared" si="100"/>
        <v>160</v>
      </c>
      <c r="H1173" s="106"/>
      <c r="I1173" s="106"/>
      <c r="J1173" s="106"/>
      <c r="K1173" s="106"/>
      <c r="L1173" s="106"/>
      <c r="M1173" s="106"/>
      <c r="N1173" s="106"/>
      <c r="O1173" s="106"/>
      <c r="P1173" s="312">
        <f t="shared" si="101"/>
        <v>160</v>
      </c>
      <c r="AY1173" s="106" t="s">
        <v>1472</v>
      </c>
    </row>
    <row r="1174" spans="1:51" s="92" customFormat="1" x14ac:dyDescent="0.25">
      <c r="A1174" s="298">
        <v>72</v>
      </c>
      <c r="B1174" s="317" t="s">
        <v>1473</v>
      </c>
      <c r="C1174" s="331" t="s">
        <v>1474</v>
      </c>
      <c r="D1174" s="317" t="s">
        <v>87</v>
      </c>
      <c r="E1174" s="327">
        <v>10</v>
      </c>
      <c r="F1174" s="333">
        <v>4</v>
      </c>
      <c r="G1174" s="237">
        <f t="shared" si="100"/>
        <v>40</v>
      </c>
      <c r="H1174" s="106"/>
      <c r="I1174" s="106"/>
      <c r="J1174" s="106"/>
      <c r="K1174" s="106"/>
      <c r="L1174" s="106"/>
      <c r="M1174" s="106"/>
      <c r="N1174" s="106"/>
      <c r="O1174" s="106"/>
      <c r="P1174" s="312">
        <f t="shared" si="101"/>
        <v>40</v>
      </c>
      <c r="AY1174" s="106" t="s">
        <v>1472</v>
      </c>
    </row>
    <row r="1175" spans="1:51" s="92" customFormat="1" x14ac:dyDescent="0.25">
      <c r="A1175" s="298">
        <v>73</v>
      </c>
      <c r="B1175" s="317" t="s">
        <v>1294</v>
      </c>
      <c r="C1175" s="331" t="s">
        <v>1475</v>
      </c>
      <c r="D1175" s="317" t="s">
        <v>87</v>
      </c>
      <c r="E1175" s="327">
        <v>5</v>
      </c>
      <c r="F1175" s="333">
        <v>30</v>
      </c>
      <c r="G1175" s="237">
        <f t="shared" si="100"/>
        <v>150</v>
      </c>
      <c r="H1175" s="106"/>
      <c r="I1175" s="106"/>
      <c r="J1175" s="106"/>
      <c r="K1175" s="106"/>
      <c r="L1175" s="106"/>
      <c r="M1175" s="106"/>
      <c r="N1175" s="106"/>
      <c r="O1175" s="106"/>
      <c r="P1175" s="312">
        <f t="shared" si="101"/>
        <v>150</v>
      </c>
      <c r="AY1175" s="106" t="s">
        <v>1463</v>
      </c>
    </row>
    <row r="1176" spans="1:51" s="92" customFormat="1" ht="30" x14ac:dyDescent="0.25">
      <c r="A1176" s="298">
        <v>74</v>
      </c>
      <c r="B1176" s="317" t="s">
        <v>1294</v>
      </c>
      <c r="C1176" s="331" t="s">
        <v>1476</v>
      </c>
      <c r="D1176" s="317" t="s">
        <v>87</v>
      </c>
      <c r="E1176" s="327">
        <v>25</v>
      </c>
      <c r="F1176" s="333">
        <v>1</v>
      </c>
      <c r="G1176" s="237">
        <f t="shared" si="100"/>
        <v>25</v>
      </c>
      <c r="H1176" s="106"/>
      <c r="I1176" s="106"/>
      <c r="J1176" s="106"/>
      <c r="K1176" s="106"/>
      <c r="L1176" s="106"/>
      <c r="M1176" s="106"/>
      <c r="N1176" s="106"/>
      <c r="O1176" s="106"/>
      <c r="P1176" s="312">
        <f t="shared" si="101"/>
        <v>25</v>
      </c>
      <c r="AY1176" s="106" t="s">
        <v>1463</v>
      </c>
    </row>
    <row r="1177" spans="1:51" s="92" customFormat="1" x14ac:dyDescent="0.25">
      <c r="A1177" s="298">
        <v>75</v>
      </c>
      <c r="B1177" s="317" t="s">
        <v>1294</v>
      </c>
      <c r="C1177" s="331" t="s">
        <v>1477</v>
      </c>
      <c r="D1177" s="317" t="s">
        <v>87</v>
      </c>
      <c r="E1177" s="327">
        <v>10</v>
      </c>
      <c r="F1177" s="333">
        <v>4</v>
      </c>
      <c r="G1177" s="237">
        <f t="shared" si="100"/>
        <v>40</v>
      </c>
      <c r="H1177" s="106"/>
      <c r="I1177" s="106"/>
      <c r="J1177" s="106"/>
      <c r="K1177" s="106"/>
      <c r="L1177" s="106"/>
      <c r="M1177" s="106"/>
      <c r="N1177" s="106"/>
      <c r="O1177" s="106"/>
      <c r="P1177" s="312">
        <f t="shared" si="101"/>
        <v>40</v>
      </c>
      <c r="AY1177" s="106" t="s">
        <v>1463</v>
      </c>
    </row>
    <row r="1178" spans="1:51" s="92" customFormat="1" x14ac:dyDescent="0.25">
      <c r="A1178" s="298">
        <v>76</v>
      </c>
      <c r="B1178" s="317" t="s">
        <v>1294</v>
      </c>
      <c r="C1178" s="331" t="s">
        <v>1478</v>
      </c>
      <c r="D1178" s="317" t="s">
        <v>87</v>
      </c>
      <c r="E1178" s="327">
        <v>5</v>
      </c>
      <c r="F1178" s="333">
        <v>11</v>
      </c>
      <c r="G1178" s="237">
        <f t="shared" si="100"/>
        <v>55</v>
      </c>
      <c r="H1178" s="106"/>
      <c r="I1178" s="106"/>
      <c r="J1178" s="106"/>
      <c r="K1178" s="106"/>
      <c r="L1178" s="106"/>
      <c r="M1178" s="106"/>
      <c r="N1178" s="106"/>
      <c r="O1178" s="106"/>
      <c r="P1178" s="312">
        <f t="shared" si="101"/>
        <v>55</v>
      </c>
      <c r="AY1178" s="106" t="s">
        <v>1463</v>
      </c>
    </row>
    <row r="1179" spans="1:51" s="92" customFormat="1" x14ac:dyDescent="0.25">
      <c r="A1179" s="298">
        <v>77</v>
      </c>
      <c r="B1179" s="317" t="s">
        <v>1479</v>
      </c>
      <c r="C1179" s="331" t="s">
        <v>1480</v>
      </c>
      <c r="D1179" s="317" t="s">
        <v>87</v>
      </c>
      <c r="E1179" s="327">
        <v>180000</v>
      </c>
      <c r="F1179" s="333">
        <v>1</v>
      </c>
      <c r="G1179" s="237">
        <f t="shared" si="100"/>
        <v>180000</v>
      </c>
      <c r="H1179" s="106"/>
      <c r="I1179" s="106"/>
      <c r="J1179" s="106"/>
      <c r="K1179" s="106"/>
      <c r="L1179" s="106"/>
      <c r="M1179" s="106"/>
      <c r="N1179" s="106"/>
      <c r="O1179" s="106"/>
      <c r="P1179" s="312">
        <f t="shared" si="101"/>
        <v>180000</v>
      </c>
      <c r="AY1179" s="106" t="s">
        <v>1481</v>
      </c>
    </row>
    <row r="1180" spans="1:51" s="92" customFormat="1" ht="30" x14ac:dyDescent="0.25">
      <c r="A1180" s="298">
        <v>78</v>
      </c>
      <c r="B1180" s="317" t="s">
        <v>1294</v>
      </c>
      <c r="C1180" s="331" t="s">
        <v>1482</v>
      </c>
      <c r="D1180" s="317" t="s">
        <v>87</v>
      </c>
      <c r="E1180" s="327">
        <v>2008.2</v>
      </c>
      <c r="F1180" s="333">
        <v>5</v>
      </c>
      <c r="G1180" s="237">
        <f t="shared" si="100"/>
        <v>10041</v>
      </c>
      <c r="H1180" s="106"/>
      <c r="I1180" s="106"/>
      <c r="J1180" s="106"/>
      <c r="K1180" s="106"/>
      <c r="L1180" s="106"/>
      <c r="M1180" s="106"/>
      <c r="N1180" s="106"/>
      <c r="O1180" s="106"/>
      <c r="P1180" s="312">
        <f t="shared" si="101"/>
        <v>10041</v>
      </c>
      <c r="AY1180" s="106" t="s">
        <v>1483</v>
      </c>
    </row>
    <row r="1181" spans="1:51" s="92" customFormat="1" ht="30" x14ac:dyDescent="0.25">
      <c r="A1181" s="298">
        <v>79</v>
      </c>
      <c r="B1181" s="317" t="s">
        <v>1484</v>
      </c>
      <c r="C1181" s="331" t="s">
        <v>1485</v>
      </c>
      <c r="D1181" s="317" t="s">
        <v>87</v>
      </c>
      <c r="E1181" s="327">
        <v>86.31</v>
      </c>
      <c r="F1181" s="333">
        <v>35</v>
      </c>
      <c r="G1181" s="237">
        <f t="shared" si="100"/>
        <v>3020.85</v>
      </c>
      <c r="H1181" s="106"/>
      <c r="I1181" s="106"/>
      <c r="J1181" s="106"/>
      <c r="K1181" s="106"/>
      <c r="L1181" s="106"/>
      <c r="M1181" s="106"/>
      <c r="N1181" s="106"/>
      <c r="O1181" s="106"/>
      <c r="P1181" s="312">
        <f t="shared" si="101"/>
        <v>3020.85</v>
      </c>
      <c r="AY1181" s="106" t="s">
        <v>1486</v>
      </c>
    </row>
    <row r="1182" spans="1:51" s="92" customFormat="1" ht="30" x14ac:dyDescent="0.25">
      <c r="A1182" s="298">
        <v>80</v>
      </c>
      <c r="B1182" s="317" t="s">
        <v>1294</v>
      </c>
      <c r="C1182" s="334" t="s">
        <v>1487</v>
      </c>
      <c r="D1182" s="317" t="s">
        <v>87</v>
      </c>
      <c r="E1182" s="327">
        <v>10</v>
      </c>
      <c r="F1182" s="333">
        <v>1</v>
      </c>
      <c r="G1182" s="237">
        <f t="shared" si="100"/>
        <v>10</v>
      </c>
      <c r="H1182" s="106"/>
      <c r="I1182" s="106"/>
      <c r="J1182" s="106"/>
      <c r="K1182" s="106"/>
      <c r="L1182" s="106"/>
      <c r="M1182" s="106"/>
      <c r="N1182" s="106"/>
      <c r="O1182" s="106"/>
      <c r="P1182" s="312">
        <f t="shared" si="101"/>
        <v>10</v>
      </c>
      <c r="AY1182" s="106"/>
    </row>
    <row r="1183" spans="1:51" s="92" customFormat="1" x14ac:dyDescent="0.25">
      <c r="A1183" s="298">
        <v>81</v>
      </c>
      <c r="B1183" s="317" t="s">
        <v>169</v>
      </c>
      <c r="C1183" s="334" t="s">
        <v>1488</v>
      </c>
      <c r="D1183" s="317" t="s">
        <v>87</v>
      </c>
      <c r="E1183" s="327">
        <v>632200</v>
      </c>
      <c r="F1183" s="335">
        <v>1</v>
      </c>
      <c r="G1183" s="237">
        <f t="shared" si="100"/>
        <v>632200</v>
      </c>
      <c r="H1183" s="106"/>
      <c r="I1183" s="106"/>
      <c r="J1183" s="106"/>
      <c r="K1183" s="106"/>
      <c r="L1183" s="106"/>
      <c r="M1183" s="106"/>
      <c r="N1183" s="106"/>
      <c r="O1183" s="106"/>
      <c r="P1183" s="312">
        <f t="shared" si="101"/>
        <v>632200</v>
      </c>
      <c r="AY1183" s="106" t="s">
        <v>1489</v>
      </c>
    </row>
    <row r="1184" spans="1:51" s="92" customFormat="1" x14ac:dyDescent="0.25">
      <c r="A1184" s="298">
        <v>82</v>
      </c>
      <c r="B1184" s="317" t="s">
        <v>1294</v>
      </c>
      <c r="C1184" s="336" t="s">
        <v>1490</v>
      </c>
      <c r="D1184" s="337" t="s">
        <v>87</v>
      </c>
      <c r="E1184" s="327">
        <v>2000</v>
      </c>
      <c r="F1184" s="338">
        <v>1</v>
      </c>
      <c r="G1184" s="237">
        <f t="shared" si="100"/>
        <v>2000</v>
      </c>
      <c r="H1184" s="106"/>
      <c r="I1184" s="106"/>
      <c r="J1184" s="106"/>
      <c r="K1184" s="106"/>
      <c r="L1184" s="106"/>
      <c r="M1184" s="106"/>
      <c r="N1184" s="106"/>
      <c r="O1184" s="106"/>
      <c r="P1184" s="312">
        <f t="shared" si="101"/>
        <v>2000</v>
      </c>
      <c r="AY1184" s="106" t="s">
        <v>1491</v>
      </c>
    </row>
    <row r="1185" spans="1:51" s="92" customFormat="1" x14ac:dyDescent="0.25">
      <c r="A1185" s="298">
        <v>83</v>
      </c>
      <c r="B1185" s="317" t="s">
        <v>1294</v>
      </c>
      <c r="C1185" s="336" t="s">
        <v>1492</v>
      </c>
      <c r="D1185" s="337" t="s">
        <v>87</v>
      </c>
      <c r="E1185" s="327">
        <v>3000</v>
      </c>
      <c r="F1185" s="338">
        <v>1</v>
      </c>
      <c r="G1185" s="237">
        <f t="shared" si="100"/>
        <v>3000</v>
      </c>
      <c r="H1185" s="106"/>
      <c r="I1185" s="106"/>
      <c r="J1185" s="106"/>
      <c r="K1185" s="106"/>
      <c r="L1185" s="106"/>
      <c r="M1185" s="106"/>
      <c r="N1185" s="106"/>
      <c r="O1185" s="106"/>
      <c r="P1185" s="312">
        <f t="shared" si="101"/>
        <v>3000</v>
      </c>
      <c r="AY1185" s="106" t="s">
        <v>1493</v>
      </c>
    </row>
    <row r="1186" spans="1:51" s="92" customFormat="1" x14ac:dyDescent="0.25">
      <c r="A1186" s="298">
        <v>84</v>
      </c>
      <c r="B1186" s="317" t="s">
        <v>1294</v>
      </c>
      <c r="C1186" s="336" t="s">
        <v>1494</v>
      </c>
      <c r="D1186" s="337" t="s">
        <v>87</v>
      </c>
      <c r="E1186" s="327">
        <v>2200</v>
      </c>
      <c r="F1186" s="338">
        <v>1</v>
      </c>
      <c r="G1186" s="237">
        <f t="shared" si="100"/>
        <v>2200</v>
      </c>
      <c r="H1186" s="106"/>
      <c r="I1186" s="106"/>
      <c r="J1186" s="106"/>
      <c r="K1186" s="106"/>
      <c r="L1186" s="106"/>
      <c r="M1186" s="106"/>
      <c r="N1186" s="106"/>
      <c r="O1186" s="106"/>
      <c r="P1186" s="312">
        <f t="shared" si="101"/>
        <v>2200</v>
      </c>
      <c r="AY1186" s="106" t="s">
        <v>1493</v>
      </c>
    </row>
    <row r="1187" spans="1:51" s="92" customFormat="1" ht="45" x14ac:dyDescent="0.25">
      <c r="A1187" s="298">
        <v>85</v>
      </c>
      <c r="B1187" s="317" t="s">
        <v>1294</v>
      </c>
      <c r="C1187" s="336" t="s">
        <v>1495</v>
      </c>
      <c r="D1187" s="337" t="s">
        <v>87</v>
      </c>
      <c r="E1187" s="327">
        <v>200</v>
      </c>
      <c r="F1187" s="338">
        <v>2</v>
      </c>
      <c r="G1187" s="237">
        <f t="shared" si="100"/>
        <v>400</v>
      </c>
      <c r="H1187" s="106"/>
      <c r="I1187" s="106"/>
      <c r="J1187" s="106"/>
      <c r="K1187" s="106"/>
      <c r="L1187" s="106"/>
      <c r="M1187" s="106"/>
      <c r="N1187" s="106"/>
      <c r="O1187" s="106"/>
      <c r="P1187" s="312">
        <f t="shared" si="101"/>
        <v>400</v>
      </c>
      <c r="AY1187" s="106" t="s">
        <v>1493</v>
      </c>
    </row>
    <row r="1188" spans="1:51" s="92" customFormat="1" ht="30" x14ac:dyDescent="0.25">
      <c r="A1188" s="298">
        <v>86</v>
      </c>
      <c r="B1188" s="317" t="s">
        <v>1496</v>
      </c>
      <c r="C1188" s="336" t="s">
        <v>1497</v>
      </c>
      <c r="D1188" s="337" t="s">
        <v>87</v>
      </c>
      <c r="E1188" s="327">
        <v>2600</v>
      </c>
      <c r="F1188" s="338">
        <v>4</v>
      </c>
      <c r="G1188" s="237">
        <f t="shared" si="100"/>
        <v>10400</v>
      </c>
      <c r="H1188" s="106"/>
      <c r="I1188" s="106"/>
      <c r="J1188" s="106"/>
      <c r="K1188" s="106"/>
      <c r="L1188" s="106"/>
      <c r="M1188" s="106"/>
      <c r="N1188" s="106"/>
      <c r="O1188" s="106"/>
      <c r="P1188" s="312">
        <f t="shared" si="101"/>
        <v>10400</v>
      </c>
      <c r="AY1188" s="106" t="s">
        <v>1460</v>
      </c>
    </row>
    <row r="1189" spans="1:51" s="92" customFormat="1" ht="36.75" customHeight="1" x14ac:dyDescent="0.25">
      <c r="A1189" s="298">
        <v>87</v>
      </c>
      <c r="B1189" s="317" t="s">
        <v>1294</v>
      </c>
      <c r="C1189" s="336" t="s">
        <v>1498</v>
      </c>
      <c r="D1189" s="337" t="s">
        <v>87</v>
      </c>
      <c r="E1189" s="237">
        <v>1000</v>
      </c>
      <c r="F1189" s="338">
        <v>1</v>
      </c>
      <c r="G1189" s="237">
        <f t="shared" si="100"/>
        <v>1000</v>
      </c>
      <c r="H1189" s="106"/>
      <c r="I1189" s="106"/>
      <c r="J1189" s="106"/>
      <c r="K1189" s="106"/>
      <c r="L1189" s="106"/>
      <c r="M1189" s="106"/>
      <c r="N1189" s="106"/>
      <c r="O1189" s="106"/>
      <c r="P1189" s="312">
        <f t="shared" si="101"/>
        <v>1000</v>
      </c>
      <c r="AY1189" s="106" t="s">
        <v>1460</v>
      </c>
    </row>
    <row r="1190" spans="1:51" s="92" customFormat="1" x14ac:dyDescent="0.25">
      <c r="A1190" s="298">
        <v>88</v>
      </c>
      <c r="B1190" s="317" t="s">
        <v>1399</v>
      </c>
      <c r="C1190" s="334" t="s">
        <v>1499</v>
      </c>
      <c r="D1190" s="339" t="s">
        <v>1412</v>
      </c>
      <c r="E1190" s="327">
        <v>432590</v>
      </c>
      <c r="F1190" s="335">
        <v>1</v>
      </c>
      <c r="G1190" s="237">
        <f t="shared" si="100"/>
        <v>432590</v>
      </c>
      <c r="H1190" s="106"/>
      <c r="I1190" s="106"/>
      <c r="J1190" s="106"/>
      <c r="K1190" s="106"/>
      <c r="L1190" s="106"/>
      <c r="M1190" s="106"/>
      <c r="N1190" s="106"/>
      <c r="O1190" s="106"/>
      <c r="P1190" s="312">
        <f t="shared" si="101"/>
        <v>432590</v>
      </c>
      <c r="AY1190" s="106" t="s">
        <v>1500</v>
      </c>
    </row>
    <row r="1191" spans="1:51" s="92" customFormat="1" x14ac:dyDescent="0.25">
      <c r="A1191" s="298">
        <v>89</v>
      </c>
      <c r="B1191" s="317" t="s">
        <v>1294</v>
      </c>
      <c r="C1191" s="319" t="s">
        <v>1501</v>
      </c>
      <c r="D1191" s="340" t="s">
        <v>87</v>
      </c>
      <c r="E1191" s="327">
        <v>5725</v>
      </c>
      <c r="F1191" s="341">
        <v>17</v>
      </c>
      <c r="G1191" s="237">
        <f t="shared" si="100"/>
        <v>97325</v>
      </c>
      <c r="H1191" s="106"/>
      <c r="I1191" s="106"/>
      <c r="J1191" s="106"/>
      <c r="K1191" s="106"/>
      <c r="L1191" s="106"/>
      <c r="M1191" s="106"/>
      <c r="N1191" s="106"/>
      <c r="O1191" s="106"/>
      <c r="P1191" s="312">
        <f t="shared" si="101"/>
        <v>97325</v>
      </c>
      <c r="AY1191" s="106" t="s">
        <v>1502</v>
      </c>
    </row>
    <row r="1192" spans="1:51" s="92" customFormat="1" x14ac:dyDescent="0.25">
      <c r="A1192" s="298">
        <v>90</v>
      </c>
      <c r="B1192" s="317" t="s">
        <v>1294</v>
      </c>
      <c r="C1192" s="319" t="s">
        <v>1503</v>
      </c>
      <c r="D1192" s="340" t="s">
        <v>87</v>
      </c>
      <c r="E1192" s="327">
        <v>5000</v>
      </c>
      <c r="F1192" s="341">
        <v>25</v>
      </c>
      <c r="G1192" s="237">
        <f t="shared" si="100"/>
        <v>125000</v>
      </c>
      <c r="H1192" s="106"/>
      <c r="I1192" s="106"/>
      <c r="J1192" s="106"/>
      <c r="K1192" s="106"/>
      <c r="L1192" s="106"/>
      <c r="M1192" s="106"/>
      <c r="N1192" s="106"/>
      <c r="O1192" s="106"/>
      <c r="P1192" s="312">
        <f t="shared" si="101"/>
        <v>125000</v>
      </c>
      <c r="AY1192" s="106" t="s">
        <v>1502</v>
      </c>
    </row>
    <row r="1193" spans="1:51" s="92" customFormat="1" x14ac:dyDescent="0.25">
      <c r="A1193" s="298">
        <v>91</v>
      </c>
      <c r="B1193" s="317" t="s">
        <v>1294</v>
      </c>
      <c r="C1193" s="319" t="s">
        <v>1504</v>
      </c>
      <c r="D1193" s="340" t="s">
        <v>87</v>
      </c>
      <c r="E1193" s="327">
        <v>63000</v>
      </c>
      <c r="F1193" s="341">
        <v>4</v>
      </c>
      <c r="G1193" s="237">
        <f t="shared" si="100"/>
        <v>252000</v>
      </c>
      <c r="H1193" s="106"/>
      <c r="I1193" s="106"/>
      <c r="J1193" s="106"/>
      <c r="K1193" s="106"/>
      <c r="L1193" s="106"/>
      <c r="M1193" s="106"/>
      <c r="N1193" s="106"/>
      <c r="O1193" s="106"/>
      <c r="P1193" s="312">
        <f t="shared" si="101"/>
        <v>252000</v>
      </c>
      <c r="AY1193" s="106" t="s">
        <v>1502</v>
      </c>
    </row>
    <row r="1194" spans="1:51" s="92" customFormat="1" x14ac:dyDescent="0.25">
      <c r="A1194" s="298">
        <v>92</v>
      </c>
      <c r="B1194" s="317" t="s">
        <v>1294</v>
      </c>
      <c r="C1194" s="319" t="s">
        <v>1505</v>
      </c>
      <c r="D1194" s="340" t="s">
        <v>87</v>
      </c>
      <c r="E1194" s="327">
        <v>76000</v>
      </c>
      <c r="F1194" s="341">
        <v>4</v>
      </c>
      <c r="G1194" s="237">
        <f t="shared" si="100"/>
        <v>304000</v>
      </c>
      <c r="H1194" s="106"/>
      <c r="I1194" s="106"/>
      <c r="J1194" s="106"/>
      <c r="K1194" s="106"/>
      <c r="L1194" s="106"/>
      <c r="M1194" s="106"/>
      <c r="N1194" s="106"/>
      <c r="O1194" s="106"/>
      <c r="P1194" s="312">
        <f t="shared" si="101"/>
        <v>304000</v>
      </c>
      <c r="AY1194" s="106" t="s">
        <v>1506</v>
      </c>
    </row>
    <row r="1195" spans="1:51" s="92" customFormat="1" x14ac:dyDescent="0.25">
      <c r="A1195" s="298">
        <v>93</v>
      </c>
      <c r="B1195" s="317" t="s">
        <v>1294</v>
      </c>
      <c r="C1195" s="319" t="s">
        <v>1507</v>
      </c>
      <c r="D1195" s="340" t="s">
        <v>87</v>
      </c>
      <c r="E1195" s="327">
        <v>306</v>
      </c>
      <c r="F1195" s="341">
        <v>5</v>
      </c>
      <c r="G1195" s="237">
        <f t="shared" si="100"/>
        <v>1530</v>
      </c>
      <c r="H1195" s="106"/>
      <c r="I1195" s="106"/>
      <c r="J1195" s="106"/>
      <c r="K1195" s="106"/>
      <c r="L1195" s="106"/>
      <c r="M1195" s="106"/>
      <c r="N1195" s="106"/>
      <c r="O1195" s="106"/>
      <c r="P1195" s="312">
        <f t="shared" si="101"/>
        <v>1530</v>
      </c>
      <c r="AY1195" s="106" t="s">
        <v>1508</v>
      </c>
    </row>
    <row r="1196" spans="1:51" s="92" customFormat="1" x14ac:dyDescent="0.25">
      <c r="A1196" s="298">
        <v>94</v>
      </c>
      <c r="B1196" s="317" t="s">
        <v>1294</v>
      </c>
      <c r="C1196" s="319" t="s">
        <v>1509</v>
      </c>
      <c r="D1196" s="340" t="s">
        <v>87</v>
      </c>
      <c r="E1196" s="327">
        <v>200</v>
      </c>
      <c r="F1196" s="341">
        <v>6</v>
      </c>
      <c r="G1196" s="237">
        <f t="shared" si="100"/>
        <v>1200</v>
      </c>
      <c r="H1196" s="106"/>
      <c r="I1196" s="106"/>
      <c r="J1196" s="106"/>
      <c r="K1196" s="106"/>
      <c r="L1196" s="106"/>
      <c r="M1196" s="106"/>
      <c r="N1196" s="106"/>
      <c r="O1196" s="106"/>
      <c r="P1196" s="312">
        <f t="shared" si="101"/>
        <v>1200</v>
      </c>
      <c r="AY1196" s="106" t="s">
        <v>1510</v>
      </c>
    </row>
    <row r="1197" spans="1:51" s="92" customFormat="1" ht="45" x14ac:dyDescent="0.25">
      <c r="A1197" s="298">
        <v>95</v>
      </c>
      <c r="B1197" s="317" t="s">
        <v>1294</v>
      </c>
      <c r="C1197" s="319" t="s">
        <v>1511</v>
      </c>
      <c r="D1197" s="340" t="s">
        <v>87</v>
      </c>
      <c r="E1197" s="327">
        <v>100</v>
      </c>
      <c r="F1197" s="341">
        <v>30</v>
      </c>
      <c r="G1197" s="237">
        <f t="shared" si="100"/>
        <v>3000</v>
      </c>
      <c r="H1197" s="106"/>
      <c r="I1197" s="106"/>
      <c r="J1197" s="106"/>
      <c r="K1197" s="106"/>
      <c r="L1197" s="106"/>
      <c r="M1197" s="106"/>
      <c r="N1197" s="106"/>
      <c r="O1197" s="106"/>
      <c r="P1197" s="312">
        <f t="shared" si="101"/>
        <v>3000</v>
      </c>
      <c r="AY1197" s="106" t="s">
        <v>1512</v>
      </c>
    </row>
    <row r="1198" spans="1:51" s="92" customFormat="1" ht="30" x14ac:dyDescent="0.25">
      <c r="A1198" s="298">
        <v>96</v>
      </c>
      <c r="B1198" s="317" t="s">
        <v>1294</v>
      </c>
      <c r="C1198" s="319" t="s">
        <v>1513</v>
      </c>
      <c r="D1198" s="340" t="s">
        <v>87</v>
      </c>
      <c r="E1198" s="327">
        <v>5</v>
      </c>
      <c r="F1198" s="341">
        <v>10</v>
      </c>
      <c r="G1198" s="237">
        <f t="shared" si="100"/>
        <v>50</v>
      </c>
      <c r="H1198" s="106"/>
      <c r="I1198" s="106"/>
      <c r="J1198" s="106"/>
      <c r="K1198" s="106"/>
      <c r="L1198" s="106"/>
      <c r="M1198" s="106"/>
      <c r="N1198" s="106"/>
      <c r="O1198" s="106"/>
      <c r="P1198" s="312">
        <f t="shared" si="101"/>
        <v>50</v>
      </c>
      <c r="AY1198" s="106" t="s">
        <v>1508</v>
      </c>
    </row>
    <row r="1199" spans="1:51" s="92" customFormat="1" ht="30" x14ac:dyDescent="0.25">
      <c r="A1199" s="298">
        <v>97</v>
      </c>
      <c r="B1199" s="317" t="s">
        <v>1294</v>
      </c>
      <c r="C1199" s="319" t="s">
        <v>1514</v>
      </c>
      <c r="D1199" s="340" t="s">
        <v>87</v>
      </c>
      <c r="E1199" s="327">
        <v>2</v>
      </c>
      <c r="F1199" s="341">
        <v>24</v>
      </c>
      <c r="G1199" s="237">
        <f t="shared" si="100"/>
        <v>48</v>
      </c>
      <c r="H1199" s="106"/>
      <c r="I1199" s="106"/>
      <c r="J1199" s="106"/>
      <c r="K1199" s="106"/>
      <c r="L1199" s="106"/>
      <c r="M1199" s="106"/>
      <c r="N1199" s="106"/>
      <c r="O1199" s="106"/>
      <c r="P1199" s="312">
        <f t="shared" si="101"/>
        <v>48</v>
      </c>
      <c r="AY1199" s="106" t="s">
        <v>1508</v>
      </c>
    </row>
    <row r="1200" spans="1:51" s="92" customFormat="1" x14ac:dyDescent="0.25">
      <c r="A1200" s="298">
        <v>98</v>
      </c>
      <c r="B1200" s="317" t="s">
        <v>1294</v>
      </c>
      <c r="C1200" s="319" t="s">
        <v>1515</v>
      </c>
      <c r="D1200" s="340" t="s">
        <v>87</v>
      </c>
      <c r="E1200" s="327">
        <v>2</v>
      </c>
      <c r="F1200" s="341">
        <v>72</v>
      </c>
      <c r="G1200" s="237">
        <f t="shared" si="100"/>
        <v>144</v>
      </c>
      <c r="H1200" s="106"/>
      <c r="I1200" s="106"/>
      <c r="J1200" s="106"/>
      <c r="K1200" s="106"/>
      <c r="L1200" s="106"/>
      <c r="M1200" s="106"/>
      <c r="N1200" s="106"/>
      <c r="O1200" s="106"/>
      <c r="P1200" s="312">
        <f t="shared" si="101"/>
        <v>144</v>
      </c>
      <c r="AY1200" s="106" t="s">
        <v>1508</v>
      </c>
    </row>
    <row r="1201" spans="1:51" s="92" customFormat="1" x14ac:dyDescent="0.25">
      <c r="A1201" s="298">
        <v>99</v>
      </c>
      <c r="B1201" s="317" t="s">
        <v>1294</v>
      </c>
      <c r="C1201" s="319" t="s">
        <v>1516</v>
      </c>
      <c r="D1201" s="340" t="s">
        <v>87</v>
      </c>
      <c r="E1201" s="327">
        <v>0.5</v>
      </c>
      <c r="F1201" s="341">
        <v>552</v>
      </c>
      <c r="G1201" s="237">
        <f t="shared" si="100"/>
        <v>276</v>
      </c>
      <c r="H1201" s="106"/>
      <c r="I1201" s="106"/>
      <c r="J1201" s="106"/>
      <c r="K1201" s="106"/>
      <c r="L1201" s="106"/>
      <c r="M1201" s="106"/>
      <c r="N1201" s="106"/>
      <c r="O1201" s="106"/>
      <c r="P1201" s="312">
        <f t="shared" si="101"/>
        <v>276</v>
      </c>
      <c r="AY1201" s="106" t="s">
        <v>1508</v>
      </c>
    </row>
    <row r="1202" spans="1:51" s="92" customFormat="1" x14ac:dyDescent="0.25">
      <c r="A1202" s="298">
        <v>100</v>
      </c>
      <c r="B1202" s="317" t="s">
        <v>1294</v>
      </c>
      <c r="C1202" s="319" t="s">
        <v>1517</v>
      </c>
      <c r="D1202" s="340" t="s">
        <v>87</v>
      </c>
      <c r="E1202" s="327">
        <v>5</v>
      </c>
      <c r="F1202" s="341">
        <v>26</v>
      </c>
      <c r="G1202" s="237">
        <f t="shared" si="100"/>
        <v>130</v>
      </c>
      <c r="H1202" s="106"/>
      <c r="I1202" s="106"/>
      <c r="J1202" s="106"/>
      <c r="K1202" s="106"/>
      <c r="L1202" s="106"/>
      <c r="M1202" s="106"/>
      <c r="N1202" s="106"/>
      <c r="O1202" s="106"/>
      <c r="P1202" s="312">
        <f t="shared" si="101"/>
        <v>130</v>
      </c>
      <c r="AY1202" s="106" t="s">
        <v>1508</v>
      </c>
    </row>
    <row r="1203" spans="1:51" s="92" customFormat="1" ht="30" x14ac:dyDescent="0.25">
      <c r="A1203" s="298">
        <v>101</v>
      </c>
      <c r="B1203" s="317" t="s">
        <v>1294</v>
      </c>
      <c r="C1203" s="319" t="s">
        <v>1518</v>
      </c>
      <c r="D1203" s="340" t="s">
        <v>87</v>
      </c>
      <c r="E1203" s="327">
        <v>2</v>
      </c>
      <c r="F1203" s="341">
        <v>458</v>
      </c>
      <c r="G1203" s="237">
        <f t="shared" si="100"/>
        <v>916</v>
      </c>
      <c r="H1203" s="106"/>
      <c r="I1203" s="106"/>
      <c r="J1203" s="106"/>
      <c r="K1203" s="106"/>
      <c r="L1203" s="106"/>
      <c r="M1203" s="106"/>
      <c r="N1203" s="106"/>
      <c r="O1203" s="106"/>
      <c r="P1203" s="312">
        <f t="shared" si="101"/>
        <v>916</v>
      </c>
      <c r="AY1203" s="106" t="s">
        <v>1508</v>
      </c>
    </row>
    <row r="1204" spans="1:51" s="92" customFormat="1" x14ac:dyDescent="0.25">
      <c r="A1204" s="298">
        <v>102</v>
      </c>
      <c r="B1204" s="317" t="s">
        <v>1294</v>
      </c>
      <c r="C1204" s="319" t="s">
        <v>1519</v>
      </c>
      <c r="D1204" s="340" t="s">
        <v>87</v>
      </c>
      <c r="E1204" s="327">
        <v>0.25</v>
      </c>
      <c r="F1204" s="341">
        <v>24</v>
      </c>
      <c r="G1204" s="237">
        <f t="shared" si="100"/>
        <v>6</v>
      </c>
      <c r="H1204" s="106"/>
      <c r="I1204" s="106"/>
      <c r="J1204" s="106"/>
      <c r="K1204" s="106"/>
      <c r="L1204" s="106"/>
      <c r="M1204" s="106"/>
      <c r="N1204" s="106"/>
      <c r="O1204" s="106"/>
      <c r="P1204" s="312">
        <f t="shared" si="101"/>
        <v>6</v>
      </c>
      <c r="AY1204" s="106" t="s">
        <v>1508</v>
      </c>
    </row>
    <row r="1205" spans="1:51" s="92" customFormat="1" ht="45" x14ac:dyDescent="0.25">
      <c r="A1205" s="298">
        <v>103</v>
      </c>
      <c r="B1205" s="317" t="s">
        <v>1294</v>
      </c>
      <c r="C1205" s="319" t="s">
        <v>1520</v>
      </c>
      <c r="D1205" s="340" t="s">
        <v>87</v>
      </c>
      <c r="E1205" s="327">
        <v>500</v>
      </c>
      <c r="F1205" s="341">
        <v>10</v>
      </c>
      <c r="G1205" s="237">
        <f t="shared" si="100"/>
        <v>5000</v>
      </c>
      <c r="H1205" s="106"/>
      <c r="I1205" s="106"/>
      <c r="J1205" s="106"/>
      <c r="K1205" s="106"/>
      <c r="L1205" s="106"/>
      <c r="M1205" s="106"/>
      <c r="N1205" s="106"/>
      <c r="O1205" s="106"/>
      <c r="P1205" s="312">
        <f t="shared" si="101"/>
        <v>5000</v>
      </c>
      <c r="AY1205" s="106" t="s">
        <v>1521</v>
      </c>
    </row>
    <row r="1206" spans="1:51" s="92" customFormat="1" x14ac:dyDescent="0.25">
      <c r="A1206" s="298">
        <v>104</v>
      </c>
      <c r="B1206" s="317" t="s">
        <v>1294</v>
      </c>
      <c r="C1206" s="319" t="s">
        <v>1522</v>
      </c>
      <c r="D1206" s="340" t="s">
        <v>87</v>
      </c>
      <c r="E1206" s="327">
        <v>0.25</v>
      </c>
      <c r="F1206" s="341">
        <v>24</v>
      </c>
      <c r="G1206" s="237">
        <f t="shared" si="100"/>
        <v>6</v>
      </c>
      <c r="H1206" s="106"/>
      <c r="I1206" s="106"/>
      <c r="J1206" s="106"/>
      <c r="K1206" s="106"/>
      <c r="L1206" s="106"/>
      <c r="M1206" s="106"/>
      <c r="N1206" s="106"/>
      <c r="O1206" s="106"/>
      <c r="P1206" s="312">
        <f t="shared" si="101"/>
        <v>6</v>
      </c>
      <c r="AY1206" s="106" t="s">
        <v>1523</v>
      </c>
    </row>
    <row r="1207" spans="1:51" s="92" customFormat="1" x14ac:dyDescent="0.25">
      <c r="A1207" s="298">
        <v>105</v>
      </c>
      <c r="B1207" s="317" t="s">
        <v>1294</v>
      </c>
      <c r="C1207" s="319" t="s">
        <v>1524</v>
      </c>
      <c r="D1207" s="340" t="s">
        <v>87</v>
      </c>
      <c r="E1207" s="327">
        <v>2</v>
      </c>
      <c r="F1207" s="341">
        <v>25</v>
      </c>
      <c r="G1207" s="237">
        <f t="shared" si="100"/>
        <v>50</v>
      </c>
      <c r="H1207" s="106"/>
      <c r="I1207" s="106"/>
      <c r="J1207" s="106"/>
      <c r="K1207" s="106"/>
      <c r="L1207" s="106"/>
      <c r="M1207" s="106"/>
      <c r="N1207" s="106"/>
      <c r="O1207" s="106"/>
      <c r="P1207" s="312">
        <f t="shared" si="101"/>
        <v>50</v>
      </c>
      <c r="AY1207" s="106"/>
    </row>
    <row r="1208" spans="1:51" s="92" customFormat="1" ht="45" x14ac:dyDescent="0.25">
      <c r="A1208" s="298">
        <v>106</v>
      </c>
      <c r="B1208" s="317" t="s">
        <v>1294</v>
      </c>
      <c r="C1208" s="342" t="s">
        <v>1525</v>
      </c>
      <c r="D1208" s="340" t="s">
        <v>87</v>
      </c>
      <c r="E1208" s="327">
        <v>244</v>
      </c>
      <c r="F1208" s="343">
        <v>3</v>
      </c>
      <c r="G1208" s="237">
        <f t="shared" ref="G1208:G1271" si="102">E1208*F1208</f>
        <v>732</v>
      </c>
      <c r="H1208" s="106"/>
      <c r="I1208" s="106"/>
      <c r="J1208" s="106"/>
      <c r="K1208" s="106"/>
      <c r="L1208" s="106"/>
      <c r="M1208" s="106"/>
      <c r="N1208" s="106"/>
      <c r="O1208" s="106"/>
      <c r="P1208" s="312">
        <f t="shared" si="101"/>
        <v>732</v>
      </c>
      <c r="AY1208" s="106"/>
    </row>
    <row r="1209" spans="1:51" s="92" customFormat="1" ht="30" x14ac:dyDescent="0.25">
      <c r="A1209" s="298">
        <v>107</v>
      </c>
      <c r="B1209" s="317" t="s">
        <v>1294</v>
      </c>
      <c r="C1209" s="342" t="s">
        <v>1526</v>
      </c>
      <c r="D1209" s="340" t="s">
        <v>87</v>
      </c>
      <c r="E1209" s="327">
        <v>10</v>
      </c>
      <c r="F1209" s="343">
        <v>8</v>
      </c>
      <c r="G1209" s="237">
        <f t="shared" si="102"/>
        <v>80</v>
      </c>
      <c r="H1209" s="106"/>
      <c r="I1209" s="106"/>
      <c r="J1209" s="106"/>
      <c r="K1209" s="106"/>
      <c r="L1209" s="106"/>
      <c r="M1209" s="106"/>
      <c r="N1209" s="106"/>
      <c r="O1209" s="106"/>
      <c r="P1209" s="312">
        <f t="shared" si="101"/>
        <v>80</v>
      </c>
      <c r="AY1209" s="106"/>
    </row>
    <row r="1210" spans="1:51" s="92" customFormat="1" ht="30" x14ac:dyDescent="0.25">
      <c r="A1210" s="298">
        <v>108</v>
      </c>
      <c r="B1210" s="317" t="s">
        <v>1527</v>
      </c>
      <c r="C1210" s="344" t="s">
        <v>1528</v>
      </c>
      <c r="D1210" s="345" t="s">
        <v>1412</v>
      </c>
      <c r="E1210" s="327">
        <v>220</v>
      </c>
      <c r="F1210" s="346">
        <v>2</v>
      </c>
      <c r="G1210" s="237">
        <f t="shared" si="102"/>
        <v>440</v>
      </c>
      <c r="H1210" s="106"/>
      <c r="I1210" s="106"/>
      <c r="J1210" s="106"/>
      <c r="K1210" s="106"/>
      <c r="L1210" s="106"/>
      <c r="M1210" s="106"/>
      <c r="N1210" s="106"/>
      <c r="O1210" s="106"/>
      <c r="P1210" s="312">
        <f t="shared" si="101"/>
        <v>440</v>
      </c>
      <c r="AY1210" s="106" t="s">
        <v>1529</v>
      </c>
    </row>
    <row r="1211" spans="1:51" s="92" customFormat="1" ht="45" x14ac:dyDescent="0.25">
      <c r="A1211" s="298">
        <v>109</v>
      </c>
      <c r="B1211" s="317" t="s">
        <v>1294</v>
      </c>
      <c r="C1211" s="344" t="s">
        <v>1530</v>
      </c>
      <c r="D1211" s="345" t="s">
        <v>1412</v>
      </c>
      <c r="E1211" s="327">
        <v>150</v>
      </c>
      <c r="F1211" s="346">
        <v>2</v>
      </c>
      <c r="G1211" s="237">
        <f t="shared" si="102"/>
        <v>300</v>
      </c>
      <c r="H1211" s="106"/>
      <c r="I1211" s="106"/>
      <c r="J1211" s="106"/>
      <c r="K1211" s="106"/>
      <c r="L1211" s="106"/>
      <c r="M1211" s="106"/>
      <c r="N1211" s="106"/>
      <c r="O1211" s="106"/>
      <c r="P1211" s="312">
        <f t="shared" si="101"/>
        <v>300</v>
      </c>
      <c r="AY1211" s="106" t="s">
        <v>1529</v>
      </c>
    </row>
    <row r="1212" spans="1:51" s="92" customFormat="1" ht="45" x14ac:dyDescent="0.25">
      <c r="A1212" s="298">
        <v>110</v>
      </c>
      <c r="B1212" s="317" t="s">
        <v>1294</v>
      </c>
      <c r="C1212" s="344" t="s">
        <v>1531</v>
      </c>
      <c r="D1212" s="345" t="s">
        <v>1412</v>
      </c>
      <c r="E1212" s="327">
        <v>202</v>
      </c>
      <c r="F1212" s="346">
        <v>2</v>
      </c>
      <c r="G1212" s="237">
        <f t="shared" si="102"/>
        <v>404</v>
      </c>
      <c r="H1212" s="106"/>
      <c r="I1212" s="106"/>
      <c r="J1212" s="106"/>
      <c r="K1212" s="106"/>
      <c r="L1212" s="106"/>
      <c r="M1212" s="106"/>
      <c r="N1212" s="106"/>
      <c r="O1212" s="106"/>
      <c r="P1212" s="312">
        <f t="shared" si="101"/>
        <v>404</v>
      </c>
      <c r="AY1212" s="106" t="s">
        <v>1529</v>
      </c>
    </row>
    <row r="1213" spans="1:51" s="92" customFormat="1" x14ac:dyDescent="0.25">
      <c r="A1213" s="298">
        <v>111</v>
      </c>
      <c r="B1213" s="317" t="s">
        <v>662</v>
      </c>
      <c r="C1213" s="342" t="s">
        <v>1532</v>
      </c>
      <c r="D1213" s="345" t="s">
        <v>1412</v>
      </c>
      <c r="E1213" s="327">
        <v>4680</v>
      </c>
      <c r="F1213" s="346">
        <v>2</v>
      </c>
      <c r="G1213" s="237">
        <f t="shared" si="102"/>
        <v>9360</v>
      </c>
      <c r="H1213" s="106"/>
      <c r="I1213" s="106"/>
      <c r="J1213" s="106"/>
      <c r="K1213" s="106"/>
      <c r="L1213" s="106"/>
      <c r="M1213" s="106"/>
      <c r="N1213" s="106"/>
      <c r="O1213" s="106"/>
      <c r="P1213" s="312">
        <f t="shared" si="101"/>
        <v>9360</v>
      </c>
      <c r="AY1213" s="106"/>
    </row>
    <row r="1214" spans="1:51" s="92" customFormat="1" x14ac:dyDescent="0.25">
      <c r="A1214" s="298">
        <v>112</v>
      </c>
      <c r="B1214" s="317" t="s">
        <v>1533</v>
      </c>
      <c r="C1214" s="342" t="s">
        <v>1534</v>
      </c>
      <c r="D1214" s="345" t="s">
        <v>1412</v>
      </c>
      <c r="E1214" s="327">
        <v>10340</v>
      </c>
      <c r="F1214" s="346">
        <v>3</v>
      </c>
      <c r="G1214" s="237">
        <f t="shared" si="102"/>
        <v>31020</v>
      </c>
      <c r="H1214" s="106"/>
      <c r="I1214" s="106"/>
      <c r="J1214" s="106"/>
      <c r="K1214" s="106"/>
      <c r="L1214" s="106"/>
      <c r="M1214" s="106"/>
      <c r="N1214" s="106"/>
      <c r="O1214" s="106"/>
      <c r="P1214" s="312">
        <f t="shared" si="101"/>
        <v>31020</v>
      </c>
      <c r="AY1214" s="106" t="s">
        <v>1529</v>
      </c>
    </row>
    <row r="1215" spans="1:51" s="92" customFormat="1" x14ac:dyDescent="0.25">
      <c r="A1215" s="298">
        <v>113</v>
      </c>
      <c r="B1215" s="317" t="s">
        <v>324</v>
      </c>
      <c r="C1215" s="319" t="s">
        <v>1535</v>
      </c>
      <c r="D1215" s="345" t="s">
        <v>1412</v>
      </c>
      <c r="E1215" s="327">
        <v>10</v>
      </c>
      <c r="F1215" s="341">
        <v>3</v>
      </c>
      <c r="G1215" s="237">
        <f t="shared" si="102"/>
        <v>30</v>
      </c>
      <c r="H1215" s="106"/>
      <c r="I1215" s="106"/>
      <c r="J1215" s="106"/>
      <c r="K1215" s="106"/>
      <c r="L1215" s="106"/>
      <c r="M1215" s="106"/>
      <c r="N1215" s="106"/>
      <c r="O1215" s="106"/>
      <c r="P1215" s="312">
        <f t="shared" si="101"/>
        <v>30</v>
      </c>
      <c r="AY1215" s="106" t="s">
        <v>1536</v>
      </c>
    </row>
    <row r="1216" spans="1:51" s="92" customFormat="1" ht="30" x14ac:dyDescent="0.25">
      <c r="A1216" s="298">
        <v>114</v>
      </c>
      <c r="B1216" s="317" t="s">
        <v>1061</v>
      </c>
      <c r="C1216" s="319" t="s">
        <v>1537</v>
      </c>
      <c r="D1216" s="345" t="s">
        <v>1412</v>
      </c>
      <c r="E1216" s="327">
        <v>500</v>
      </c>
      <c r="F1216" s="341">
        <v>1</v>
      </c>
      <c r="G1216" s="237">
        <f t="shared" si="102"/>
        <v>500</v>
      </c>
      <c r="H1216" s="106"/>
      <c r="I1216" s="106"/>
      <c r="J1216" s="106"/>
      <c r="K1216" s="106"/>
      <c r="L1216" s="106"/>
      <c r="M1216" s="106"/>
      <c r="N1216" s="106"/>
      <c r="O1216" s="106"/>
      <c r="P1216" s="312">
        <f t="shared" si="101"/>
        <v>500</v>
      </c>
      <c r="AY1216" s="106" t="s">
        <v>1536</v>
      </c>
    </row>
    <row r="1217" spans="1:51" s="92" customFormat="1" ht="30" x14ac:dyDescent="0.25">
      <c r="A1217" s="298">
        <v>115</v>
      </c>
      <c r="B1217" s="317" t="s">
        <v>1367</v>
      </c>
      <c r="C1217" s="319" t="s">
        <v>1538</v>
      </c>
      <c r="D1217" s="345" t="s">
        <v>1412</v>
      </c>
      <c r="E1217" s="327">
        <v>500</v>
      </c>
      <c r="F1217" s="341">
        <v>2</v>
      </c>
      <c r="G1217" s="237">
        <f t="shared" si="102"/>
        <v>1000</v>
      </c>
      <c r="H1217" s="106"/>
      <c r="I1217" s="106"/>
      <c r="J1217" s="106"/>
      <c r="K1217" s="106"/>
      <c r="L1217" s="106"/>
      <c r="M1217" s="106"/>
      <c r="N1217" s="106"/>
      <c r="O1217" s="106"/>
      <c r="P1217" s="312">
        <f t="shared" si="101"/>
        <v>1000</v>
      </c>
      <c r="AY1217" s="106" t="s">
        <v>1536</v>
      </c>
    </row>
    <row r="1218" spans="1:51" s="92" customFormat="1" x14ac:dyDescent="0.25">
      <c r="A1218" s="298">
        <v>116</v>
      </c>
      <c r="B1218" s="317" t="s">
        <v>1539</v>
      </c>
      <c r="C1218" s="319" t="s">
        <v>1540</v>
      </c>
      <c r="D1218" s="345" t="s">
        <v>1412</v>
      </c>
      <c r="E1218" s="327">
        <v>100</v>
      </c>
      <c r="F1218" s="341">
        <v>3</v>
      </c>
      <c r="G1218" s="237">
        <f t="shared" si="102"/>
        <v>300</v>
      </c>
      <c r="H1218" s="106"/>
      <c r="I1218" s="106"/>
      <c r="J1218" s="106"/>
      <c r="K1218" s="106"/>
      <c r="L1218" s="106"/>
      <c r="M1218" s="106"/>
      <c r="N1218" s="106"/>
      <c r="O1218" s="106"/>
      <c r="P1218" s="312">
        <f t="shared" si="101"/>
        <v>300</v>
      </c>
      <c r="AY1218" s="106" t="s">
        <v>1541</v>
      </c>
    </row>
    <row r="1219" spans="1:51" s="92" customFormat="1" x14ac:dyDescent="0.25">
      <c r="A1219" s="298">
        <v>117</v>
      </c>
      <c r="B1219" s="317" t="s">
        <v>1294</v>
      </c>
      <c r="C1219" s="319" t="s">
        <v>1542</v>
      </c>
      <c r="D1219" s="345" t="s">
        <v>1412</v>
      </c>
      <c r="E1219" s="327">
        <v>200</v>
      </c>
      <c r="F1219" s="341">
        <v>1</v>
      </c>
      <c r="G1219" s="237">
        <f t="shared" si="102"/>
        <v>200</v>
      </c>
      <c r="H1219" s="106"/>
      <c r="I1219" s="106"/>
      <c r="J1219" s="106"/>
      <c r="K1219" s="106"/>
      <c r="L1219" s="106"/>
      <c r="M1219" s="106"/>
      <c r="N1219" s="106"/>
      <c r="O1219" s="106"/>
      <c r="P1219" s="312">
        <f t="shared" si="101"/>
        <v>200</v>
      </c>
      <c r="AY1219" s="106" t="s">
        <v>1491</v>
      </c>
    </row>
    <row r="1220" spans="1:51" s="92" customFormat="1" ht="45" x14ac:dyDescent="0.25">
      <c r="A1220" s="298">
        <v>118</v>
      </c>
      <c r="B1220" s="317" t="s">
        <v>1543</v>
      </c>
      <c r="C1220" s="319" t="s">
        <v>1544</v>
      </c>
      <c r="D1220" s="345" t="s">
        <v>1412</v>
      </c>
      <c r="E1220" s="327">
        <v>1000</v>
      </c>
      <c r="F1220" s="341">
        <v>1</v>
      </c>
      <c r="G1220" s="237">
        <f t="shared" si="102"/>
        <v>1000</v>
      </c>
      <c r="H1220" s="106"/>
      <c r="I1220" s="106"/>
      <c r="J1220" s="106"/>
      <c r="K1220" s="106"/>
      <c r="L1220" s="106"/>
      <c r="M1220" s="106"/>
      <c r="N1220" s="106"/>
      <c r="O1220" s="106"/>
      <c r="P1220" s="312">
        <f t="shared" si="101"/>
        <v>1000</v>
      </c>
      <c r="AY1220" s="106" t="s">
        <v>1541</v>
      </c>
    </row>
    <row r="1221" spans="1:51" s="92" customFormat="1" x14ac:dyDescent="0.25">
      <c r="A1221" s="298">
        <v>119</v>
      </c>
      <c r="B1221" s="317" t="s">
        <v>1294</v>
      </c>
      <c r="C1221" s="319" t="s">
        <v>1545</v>
      </c>
      <c r="D1221" s="345" t="s">
        <v>1412</v>
      </c>
      <c r="E1221" s="327">
        <v>100</v>
      </c>
      <c r="F1221" s="341">
        <v>4</v>
      </c>
      <c r="G1221" s="237">
        <f t="shared" si="102"/>
        <v>400</v>
      </c>
      <c r="H1221" s="106"/>
      <c r="I1221" s="106"/>
      <c r="J1221" s="106"/>
      <c r="K1221" s="106"/>
      <c r="L1221" s="106"/>
      <c r="M1221" s="106"/>
      <c r="N1221" s="106"/>
      <c r="O1221" s="106"/>
      <c r="P1221" s="312">
        <f t="shared" si="101"/>
        <v>400</v>
      </c>
      <c r="AY1221" s="106" t="s">
        <v>1491</v>
      </c>
    </row>
    <row r="1222" spans="1:51" s="92" customFormat="1" x14ac:dyDescent="0.25">
      <c r="A1222" s="298">
        <v>120</v>
      </c>
      <c r="B1222" s="317" t="s">
        <v>1294</v>
      </c>
      <c r="C1222" s="319" t="s">
        <v>1546</v>
      </c>
      <c r="D1222" s="345" t="s">
        <v>1412</v>
      </c>
      <c r="E1222" s="327">
        <v>50</v>
      </c>
      <c r="F1222" s="341">
        <v>6</v>
      </c>
      <c r="G1222" s="237">
        <f t="shared" si="102"/>
        <v>300</v>
      </c>
      <c r="H1222" s="106"/>
      <c r="I1222" s="106"/>
      <c r="J1222" s="106"/>
      <c r="K1222" s="106"/>
      <c r="L1222" s="106"/>
      <c r="M1222" s="106"/>
      <c r="N1222" s="106"/>
      <c r="O1222" s="106"/>
      <c r="P1222" s="312">
        <f t="shared" si="101"/>
        <v>300</v>
      </c>
      <c r="AY1222" s="106" t="s">
        <v>1547</v>
      </c>
    </row>
    <row r="1223" spans="1:51" s="92" customFormat="1" ht="45" x14ac:dyDescent="0.25">
      <c r="A1223" s="298">
        <v>121</v>
      </c>
      <c r="B1223" s="317" t="s">
        <v>1294</v>
      </c>
      <c r="C1223" s="319" t="s">
        <v>1548</v>
      </c>
      <c r="D1223" s="345" t="s">
        <v>1412</v>
      </c>
      <c r="E1223" s="327">
        <v>2000</v>
      </c>
      <c r="F1223" s="341">
        <v>3</v>
      </c>
      <c r="G1223" s="237">
        <f t="shared" si="102"/>
        <v>6000</v>
      </c>
      <c r="H1223" s="106"/>
      <c r="I1223" s="106"/>
      <c r="J1223" s="106"/>
      <c r="K1223" s="106"/>
      <c r="L1223" s="106"/>
      <c r="M1223" s="106"/>
      <c r="N1223" s="106"/>
      <c r="O1223" s="106"/>
      <c r="P1223" s="312">
        <f t="shared" si="101"/>
        <v>6000</v>
      </c>
      <c r="AY1223" s="106" t="s">
        <v>1491</v>
      </c>
    </row>
    <row r="1224" spans="1:51" s="92" customFormat="1" ht="30" x14ac:dyDescent="0.25">
      <c r="A1224" s="298">
        <v>122</v>
      </c>
      <c r="B1224" s="317" t="s">
        <v>1294</v>
      </c>
      <c r="C1224" s="319" t="s">
        <v>1549</v>
      </c>
      <c r="D1224" s="345" t="s">
        <v>1412</v>
      </c>
      <c r="E1224" s="327">
        <v>2</v>
      </c>
      <c r="F1224" s="341">
        <v>406</v>
      </c>
      <c r="G1224" s="237">
        <f t="shared" si="102"/>
        <v>812</v>
      </c>
      <c r="H1224" s="106"/>
      <c r="I1224" s="106"/>
      <c r="J1224" s="106"/>
      <c r="K1224" s="106"/>
      <c r="L1224" s="106"/>
      <c r="M1224" s="106"/>
      <c r="N1224" s="106"/>
      <c r="O1224" s="106"/>
      <c r="P1224" s="312">
        <f t="shared" si="101"/>
        <v>812</v>
      </c>
      <c r="AY1224" s="106" t="s">
        <v>1550</v>
      </c>
    </row>
    <row r="1225" spans="1:51" s="92" customFormat="1" ht="45" x14ac:dyDescent="0.25">
      <c r="A1225" s="298">
        <v>123</v>
      </c>
      <c r="B1225" s="317" t="s">
        <v>1294</v>
      </c>
      <c r="C1225" s="319" t="s">
        <v>1551</v>
      </c>
      <c r="D1225" s="345" t="s">
        <v>1412</v>
      </c>
      <c r="E1225" s="327">
        <v>5000</v>
      </c>
      <c r="F1225" s="341">
        <v>1</v>
      </c>
      <c r="G1225" s="237">
        <f t="shared" si="102"/>
        <v>5000</v>
      </c>
      <c r="H1225" s="106"/>
      <c r="I1225" s="106"/>
      <c r="J1225" s="106"/>
      <c r="K1225" s="106"/>
      <c r="L1225" s="106"/>
      <c r="M1225" s="106"/>
      <c r="N1225" s="106"/>
      <c r="O1225" s="106"/>
      <c r="P1225" s="312">
        <f t="shared" si="101"/>
        <v>5000</v>
      </c>
      <c r="AY1225" s="106" t="s">
        <v>1491</v>
      </c>
    </row>
    <row r="1226" spans="1:51" s="92" customFormat="1" x14ac:dyDescent="0.25">
      <c r="A1226" s="298">
        <v>124</v>
      </c>
      <c r="B1226" s="317" t="s">
        <v>1294</v>
      </c>
      <c r="C1226" s="319" t="s">
        <v>1552</v>
      </c>
      <c r="D1226" s="345" t="s">
        <v>1412</v>
      </c>
      <c r="E1226" s="327">
        <v>120</v>
      </c>
      <c r="F1226" s="341">
        <v>1</v>
      </c>
      <c r="G1226" s="237">
        <f t="shared" si="102"/>
        <v>120</v>
      </c>
      <c r="H1226" s="106"/>
      <c r="I1226" s="106"/>
      <c r="J1226" s="106"/>
      <c r="K1226" s="106"/>
      <c r="L1226" s="106"/>
      <c r="M1226" s="106"/>
      <c r="N1226" s="106"/>
      <c r="O1226" s="106"/>
      <c r="P1226" s="312">
        <f t="shared" si="101"/>
        <v>120</v>
      </c>
      <c r="AY1226" s="106" t="s">
        <v>1491</v>
      </c>
    </row>
    <row r="1227" spans="1:51" s="92" customFormat="1" x14ac:dyDescent="0.25">
      <c r="A1227" s="298">
        <v>125</v>
      </c>
      <c r="B1227" s="317" t="s">
        <v>1294</v>
      </c>
      <c r="C1227" s="319" t="s">
        <v>1553</v>
      </c>
      <c r="D1227" s="345" t="s">
        <v>1412</v>
      </c>
      <c r="E1227" s="327">
        <v>0.5</v>
      </c>
      <c r="F1227" s="341">
        <v>85</v>
      </c>
      <c r="G1227" s="237">
        <f t="shared" si="102"/>
        <v>42.5</v>
      </c>
      <c r="H1227" s="106"/>
      <c r="I1227" s="106"/>
      <c r="J1227" s="106"/>
      <c r="K1227" s="106"/>
      <c r="L1227" s="106"/>
      <c r="M1227" s="106"/>
      <c r="N1227" s="106"/>
      <c r="O1227" s="106"/>
      <c r="P1227" s="312">
        <f t="shared" si="101"/>
        <v>42.5</v>
      </c>
      <c r="AY1227" s="106" t="s">
        <v>1550</v>
      </c>
    </row>
    <row r="1228" spans="1:51" s="92" customFormat="1" x14ac:dyDescent="0.25">
      <c r="A1228" s="298">
        <v>126</v>
      </c>
      <c r="B1228" s="317" t="s">
        <v>1294</v>
      </c>
      <c r="C1228" s="319" t="s">
        <v>1554</v>
      </c>
      <c r="D1228" s="345" t="s">
        <v>1412</v>
      </c>
      <c r="E1228" s="327">
        <v>0.5</v>
      </c>
      <c r="F1228" s="341">
        <v>52</v>
      </c>
      <c r="G1228" s="237">
        <f t="shared" si="102"/>
        <v>26</v>
      </c>
      <c r="H1228" s="106"/>
      <c r="I1228" s="106"/>
      <c r="J1228" s="106"/>
      <c r="K1228" s="106"/>
      <c r="L1228" s="106"/>
      <c r="M1228" s="106"/>
      <c r="N1228" s="106"/>
      <c r="O1228" s="106"/>
      <c r="P1228" s="312">
        <f t="shared" si="101"/>
        <v>26</v>
      </c>
      <c r="AY1228" s="106" t="s">
        <v>1550</v>
      </c>
    </row>
    <row r="1229" spans="1:51" s="92" customFormat="1" x14ac:dyDescent="0.25">
      <c r="A1229" s="298">
        <v>127</v>
      </c>
      <c r="B1229" s="317" t="s">
        <v>1294</v>
      </c>
      <c r="C1229" s="319" t="s">
        <v>1555</v>
      </c>
      <c r="D1229" s="345" t="s">
        <v>1412</v>
      </c>
      <c r="E1229" s="327">
        <v>0.5</v>
      </c>
      <c r="F1229" s="341">
        <v>450</v>
      </c>
      <c r="G1229" s="237">
        <f t="shared" si="102"/>
        <v>225</v>
      </c>
      <c r="H1229" s="106"/>
      <c r="I1229" s="106"/>
      <c r="J1229" s="106"/>
      <c r="K1229" s="106"/>
      <c r="L1229" s="106"/>
      <c r="M1229" s="106"/>
      <c r="N1229" s="106"/>
      <c r="O1229" s="106"/>
      <c r="P1229" s="312">
        <f t="shared" si="101"/>
        <v>225</v>
      </c>
      <c r="AY1229" s="106" t="s">
        <v>1550</v>
      </c>
    </row>
    <row r="1230" spans="1:51" s="92" customFormat="1" x14ac:dyDescent="0.25">
      <c r="A1230" s="298">
        <v>128</v>
      </c>
      <c r="B1230" s="317" t="s">
        <v>1294</v>
      </c>
      <c r="C1230" s="319" t="s">
        <v>1556</v>
      </c>
      <c r="D1230" s="345" t="s">
        <v>1412</v>
      </c>
      <c r="E1230" s="327">
        <v>8</v>
      </c>
      <c r="F1230" s="341">
        <v>30</v>
      </c>
      <c r="G1230" s="237">
        <f t="shared" si="102"/>
        <v>240</v>
      </c>
      <c r="H1230" s="106"/>
      <c r="I1230" s="106"/>
      <c r="J1230" s="106"/>
      <c r="K1230" s="106"/>
      <c r="L1230" s="106"/>
      <c r="M1230" s="106"/>
      <c r="N1230" s="106"/>
      <c r="O1230" s="106"/>
      <c r="P1230" s="312">
        <f t="shared" si="101"/>
        <v>240</v>
      </c>
      <c r="AY1230" s="106" t="s">
        <v>1550</v>
      </c>
    </row>
    <row r="1231" spans="1:51" s="92" customFormat="1" x14ac:dyDescent="0.25">
      <c r="A1231" s="298">
        <v>129</v>
      </c>
      <c r="B1231" s="317" t="s">
        <v>1294</v>
      </c>
      <c r="C1231" s="319" t="s">
        <v>1557</v>
      </c>
      <c r="D1231" s="345" t="s">
        <v>1412</v>
      </c>
      <c r="E1231" s="327">
        <v>8</v>
      </c>
      <c r="F1231" s="341">
        <v>70</v>
      </c>
      <c r="G1231" s="237">
        <f t="shared" si="102"/>
        <v>560</v>
      </c>
      <c r="H1231" s="106"/>
      <c r="I1231" s="106"/>
      <c r="J1231" s="106"/>
      <c r="K1231" s="106"/>
      <c r="L1231" s="106"/>
      <c r="M1231" s="106"/>
      <c r="N1231" s="106"/>
      <c r="O1231" s="106"/>
      <c r="P1231" s="312">
        <f t="shared" si="101"/>
        <v>560</v>
      </c>
      <c r="AY1231" s="106" t="s">
        <v>1550</v>
      </c>
    </row>
    <row r="1232" spans="1:51" s="92" customFormat="1" x14ac:dyDescent="0.25">
      <c r="A1232" s="298">
        <v>130</v>
      </c>
      <c r="B1232" s="317" t="s">
        <v>1294</v>
      </c>
      <c r="C1232" s="319" t="s">
        <v>1558</v>
      </c>
      <c r="D1232" s="345" t="s">
        <v>1412</v>
      </c>
      <c r="E1232" s="327">
        <v>10</v>
      </c>
      <c r="F1232" s="341">
        <v>50</v>
      </c>
      <c r="G1232" s="237">
        <f t="shared" si="102"/>
        <v>500</v>
      </c>
      <c r="H1232" s="106"/>
      <c r="I1232" s="106"/>
      <c r="J1232" s="106"/>
      <c r="K1232" s="106"/>
      <c r="L1232" s="106"/>
      <c r="M1232" s="106"/>
      <c r="N1232" s="106"/>
      <c r="O1232" s="106"/>
      <c r="P1232" s="312">
        <f t="shared" ref="P1232:P1295" si="103">G1232+I1232+K1232+M1232+O1232</f>
        <v>500</v>
      </c>
      <c r="AY1232" s="106" t="s">
        <v>1550</v>
      </c>
    </row>
    <row r="1233" spans="1:51" s="92" customFormat="1" x14ac:dyDescent="0.25">
      <c r="A1233" s="298">
        <v>131</v>
      </c>
      <c r="B1233" s="317" t="s">
        <v>1294</v>
      </c>
      <c r="C1233" s="319" t="s">
        <v>1559</v>
      </c>
      <c r="D1233" s="345" t="s">
        <v>1412</v>
      </c>
      <c r="E1233" s="327">
        <v>1</v>
      </c>
      <c r="F1233" s="341">
        <v>590</v>
      </c>
      <c r="G1233" s="237">
        <f t="shared" si="102"/>
        <v>590</v>
      </c>
      <c r="H1233" s="106"/>
      <c r="I1233" s="106"/>
      <c r="J1233" s="106"/>
      <c r="K1233" s="106"/>
      <c r="L1233" s="106"/>
      <c r="M1233" s="106"/>
      <c r="N1233" s="106"/>
      <c r="O1233" s="106"/>
      <c r="P1233" s="312">
        <f t="shared" si="103"/>
        <v>590</v>
      </c>
      <c r="AY1233" s="106" t="s">
        <v>1550</v>
      </c>
    </row>
    <row r="1234" spans="1:51" s="92" customFormat="1" x14ac:dyDescent="0.25">
      <c r="A1234" s="298">
        <v>132</v>
      </c>
      <c r="B1234" s="317" t="s">
        <v>1294</v>
      </c>
      <c r="C1234" s="319" t="s">
        <v>1560</v>
      </c>
      <c r="D1234" s="345" t="s">
        <v>1412</v>
      </c>
      <c r="E1234" s="327">
        <v>3</v>
      </c>
      <c r="F1234" s="341">
        <v>50</v>
      </c>
      <c r="G1234" s="237">
        <f t="shared" si="102"/>
        <v>150</v>
      </c>
      <c r="H1234" s="106"/>
      <c r="I1234" s="106"/>
      <c r="J1234" s="106"/>
      <c r="K1234" s="106"/>
      <c r="L1234" s="106"/>
      <c r="M1234" s="106"/>
      <c r="N1234" s="106"/>
      <c r="O1234" s="106"/>
      <c r="P1234" s="312">
        <f t="shared" si="103"/>
        <v>150</v>
      </c>
      <c r="AY1234" s="106" t="s">
        <v>1550</v>
      </c>
    </row>
    <row r="1235" spans="1:51" s="92" customFormat="1" x14ac:dyDescent="0.25">
      <c r="A1235" s="298">
        <v>133</v>
      </c>
      <c r="B1235" s="317" t="s">
        <v>1294</v>
      </c>
      <c r="C1235" s="319" t="s">
        <v>1561</v>
      </c>
      <c r="D1235" s="345" t="s">
        <v>1412</v>
      </c>
      <c r="E1235" s="327">
        <v>0.5</v>
      </c>
      <c r="F1235" s="341">
        <v>340</v>
      </c>
      <c r="G1235" s="237">
        <f t="shared" si="102"/>
        <v>170</v>
      </c>
      <c r="H1235" s="106"/>
      <c r="I1235" s="106"/>
      <c r="J1235" s="106"/>
      <c r="K1235" s="106"/>
      <c r="L1235" s="106"/>
      <c r="M1235" s="106"/>
      <c r="N1235" s="106"/>
      <c r="O1235" s="106"/>
      <c r="P1235" s="312">
        <f t="shared" si="103"/>
        <v>170</v>
      </c>
      <c r="AY1235" s="106" t="s">
        <v>1550</v>
      </c>
    </row>
    <row r="1236" spans="1:51" s="92" customFormat="1" x14ac:dyDescent="0.25">
      <c r="A1236" s="298">
        <v>134</v>
      </c>
      <c r="B1236" s="317" t="s">
        <v>1294</v>
      </c>
      <c r="C1236" s="347" t="s">
        <v>1562</v>
      </c>
      <c r="D1236" s="346" t="s">
        <v>87</v>
      </c>
      <c r="E1236" s="348">
        <v>0.2</v>
      </c>
      <c r="F1236" s="346">
        <v>601</v>
      </c>
      <c r="G1236" s="237">
        <f t="shared" si="102"/>
        <v>120.2</v>
      </c>
      <c r="H1236" s="106"/>
      <c r="I1236" s="106"/>
      <c r="J1236" s="106"/>
      <c r="K1236" s="106"/>
      <c r="L1236" s="106"/>
      <c r="M1236" s="106"/>
      <c r="N1236" s="106"/>
      <c r="O1236" s="106"/>
      <c r="P1236" s="312">
        <f t="shared" si="103"/>
        <v>120.2</v>
      </c>
      <c r="AY1236" s="106" t="s">
        <v>1563</v>
      </c>
    </row>
    <row r="1237" spans="1:51" s="92" customFormat="1" x14ac:dyDescent="0.25">
      <c r="A1237" s="298">
        <v>135</v>
      </c>
      <c r="B1237" s="317" t="s">
        <v>1294</v>
      </c>
      <c r="C1237" s="347" t="s">
        <v>1564</v>
      </c>
      <c r="D1237" s="346" t="s">
        <v>525</v>
      </c>
      <c r="E1237" s="348">
        <v>16</v>
      </c>
      <c r="F1237" s="346">
        <v>11.5</v>
      </c>
      <c r="G1237" s="237">
        <f t="shared" si="102"/>
        <v>184</v>
      </c>
      <c r="H1237" s="106"/>
      <c r="I1237" s="106"/>
      <c r="J1237" s="106"/>
      <c r="K1237" s="106"/>
      <c r="L1237" s="106"/>
      <c r="M1237" s="106"/>
      <c r="N1237" s="106"/>
      <c r="O1237" s="106"/>
      <c r="P1237" s="312">
        <f t="shared" si="103"/>
        <v>184</v>
      </c>
      <c r="AY1237" s="106" t="s">
        <v>1563</v>
      </c>
    </row>
    <row r="1238" spans="1:51" s="92" customFormat="1" ht="30" x14ac:dyDescent="0.25">
      <c r="A1238" s="298">
        <v>136</v>
      </c>
      <c r="B1238" s="317" t="s">
        <v>1294</v>
      </c>
      <c r="C1238" s="347" t="s">
        <v>1565</v>
      </c>
      <c r="D1238" s="346" t="s">
        <v>525</v>
      </c>
      <c r="E1238" s="348">
        <v>16</v>
      </c>
      <c r="F1238" s="346">
        <v>487.5</v>
      </c>
      <c r="G1238" s="237">
        <f t="shared" si="102"/>
        <v>7800</v>
      </c>
      <c r="H1238" s="106"/>
      <c r="I1238" s="106"/>
      <c r="J1238" s="106"/>
      <c r="K1238" s="106"/>
      <c r="L1238" s="106"/>
      <c r="M1238" s="106"/>
      <c r="N1238" s="106"/>
      <c r="O1238" s="106"/>
      <c r="P1238" s="312">
        <f t="shared" si="103"/>
        <v>7800</v>
      </c>
      <c r="AY1238" s="106" t="s">
        <v>1563</v>
      </c>
    </row>
    <row r="1239" spans="1:51" s="92" customFormat="1" x14ac:dyDescent="0.25">
      <c r="A1239" s="298">
        <v>137</v>
      </c>
      <c r="B1239" s="317" t="s">
        <v>1294</v>
      </c>
      <c r="C1239" s="347" t="s">
        <v>1566</v>
      </c>
      <c r="D1239" s="346" t="s">
        <v>87</v>
      </c>
      <c r="E1239" s="348">
        <v>0.1</v>
      </c>
      <c r="F1239" s="346">
        <v>1800</v>
      </c>
      <c r="G1239" s="237">
        <f t="shared" si="102"/>
        <v>180</v>
      </c>
      <c r="H1239" s="106"/>
      <c r="I1239" s="106"/>
      <c r="J1239" s="106"/>
      <c r="K1239" s="106"/>
      <c r="L1239" s="106"/>
      <c r="M1239" s="106"/>
      <c r="N1239" s="106"/>
      <c r="O1239" s="106"/>
      <c r="P1239" s="312">
        <f t="shared" si="103"/>
        <v>180</v>
      </c>
      <c r="AY1239" s="106" t="s">
        <v>1563</v>
      </c>
    </row>
    <row r="1240" spans="1:51" s="92" customFormat="1" x14ac:dyDescent="0.25">
      <c r="A1240" s="298">
        <v>138</v>
      </c>
      <c r="B1240" s="317" t="s">
        <v>1294</v>
      </c>
      <c r="C1240" s="347" t="s">
        <v>1567</v>
      </c>
      <c r="D1240" s="346" t="s">
        <v>87</v>
      </c>
      <c r="E1240" s="348">
        <v>0.1</v>
      </c>
      <c r="F1240" s="346">
        <v>200</v>
      </c>
      <c r="G1240" s="237">
        <f t="shared" si="102"/>
        <v>20</v>
      </c>
      <c r="H1240" s="106"/>
      <c r="I1240" s="106"/>
      <c r="J1240" s="106"/>
      <c r="K1240" s="106"/>
      <c r="L1240" s="106"/>
      <c r="M1240" s="106"/>
      <c r="N1240" s="106"/>
      <c r="O1240" s="106"/>
      <c r="P1240" s="312">
        <f t="shared" si="103"/>
        <v>20</v>
      </c>
      <c r="AY1240" s="106" t="s">
        <v>1563</v>
      </c>
    </row>
    <row r="1241" spans="1:51" s="92" customFormat="1" ht="30" x14ac:dyDescent="0.25">
      <c r="A1241" s="298">
        <v>139</v>
      </c>
      <c r="B1241" s="317" t="s">
        <v>1294</v>
      </c>
      <c r="C1241" s="319" t="s">
        <v>1568</v>
      </c>
      <c r="D1241" s="345" t="s">
        <v>1412</v>
      </c>
      <c r="E1241" s="327">
        <v>3</v>
      </c>
      <c r="F1241" s="341">
        <v>95</v>
      </c>
      <c r="G1241" s="237">
        <f t="shared" si="102"/>
        <v>285</v>
      </c>
      <c r="H1241" s="106"/>
      <c r="I1241" s="106"/>
      <c r="J1241" s="106"/>
      <c r="K1241" s="106"/>
      <c r="L1241" s="106"/>
      <c r="M1241" s="106"/>
      <c r="N1241" s="106"/>
      <c r="O1241" s="106"/>
      <c r="P1241" s="312">
        <f t="shared" si="103"/>
        <v>285</v>
      </c>
      <c r="AY1241" s="106" t="s">
        <v>1550</v>
      </c>
    </row>
    <row r="1242" spans="1:51" s="92" customFormat="1" ht="30" x14ac:dyDescent="0.25">
      <c r="A1242" s="298">
        <v>140</v>
      </c>
      <c r="B1242" s="317" t="s">
        <v>1294</v>
      </c>
      <c r="C1242" s="319" t="s">
        <v>1569</v>
      </c>
      <c r="D1242" s="345" t="s">
        <v>1412</v>
      </c>
      <c r="E1242" s="327">
        <v>2</v>
      </c>
      <c r="F1242" s="341">
        <v>60</v>
      </c>
      <c r="G1242" s="237">
        <f t="shared" si="102"/>
        <v>120</v>
      </c>
      <c r="H1242" s="106"/>
      <c r="I1242" s="106"/>
      <c r="J1242" s="106"/>
      <c r="K1242" s="106"/>
      <c r="L1242" s="106"/>
      <c r="M1242" s="106"/>
      <c r="N1242" s="106"/>
      <c r="O1242" s="106"/>
      <c r="P1242" s="312">
        <f t="shared" si="103"/>
        <v>120</v>
      </c>
      <c r="AY1242" s="106" t="s">
        <v>1550</v>
      </c>
    </row>
    <row r="1243" spans="1:51" s="92" customFormat="1" x14ac:dyDescent="0.25">
      <c r="A1243" s="298">
        <v>141</v>
      </c>
      <c r="B1243" s="317" t="s">
        <v>1294</v>
      </c>
      <c r="C1243" s="319" t="s">
        <v>1570</v>
      </c>
      <c r="D1243" s="345" t="s">
        <v>1412</v>
      </c>
      <c r="E1243" s="327">
        <v>1</v>
      </c>
      <c r="F1243" s="341">
        <v>800</v>
      </c>
      <c r="G1243" s="237">
        <f t="shared" si="102"/>
        <v>800</v>
      </c>
      <c r="H1243" s="106"/>
      <c r="I1243" s="106"/>
      <c r="J1243" s="106"/>
      <c r="K1243" s="106"/>
      <c r="L1243" s="106"/>
      <c r="M1243" s="106"/>
      <c r="N1243" s="106"/>
      <c r="O1243" s="106"/>
      <c r="P1243" s="312">
        <f t="shared" si="103"/>
        <v>800</v>
      </c>
      <c r="AY1243" s="106" t="s">
        <v>1563</v>
      </c>
    </row>
    <row r="1244" spans="1:51" s="92" customFormat="1" x14ac:dyDescent="0.25">
      <c r="A1244" s="298">
        <v>142</v>
      </c>
      <c r="B1244" s="317" t="s">
        <v>1294</v>
      </c>
      <c r="C1244" s="319" t="s">
        <v>1571</v>
      </c>
      <c r="D1244" s="345" t="s">
        <v>1412</v>
      </c>
      <c r="E1244" s="327">
        <v>50</v>
      </c>
      <c r="F1244" s="341">
        <v>2</v>
      </c>
      <c r="G1244" s="237">
        <f t="shared" si="102"/>
        <v>100</v>
      </c>
      <c r="H1244" s="106"/>
      <c r="I1244" s="106"/>
      <c r="J1244" s="106"/>
      <c r="K1244" s="106"/>
      <c r="L1244" s="106"/>
      <c r="M1244" s="106"/>
      <c r="N1244" s="106"/>
      <c r="O1244" s="106"/>
      <c r="P1244" s="312">
        <f t="shared" si="103"/>
        <v>100</v>
      </c>
      <c r="AY1244" s="106" t="s">
        <v>1491</v>
      </c>
    </row>
    <row r="1245" spans="1:51" s="92" customFormat="1" x14ac:dyDescent="0.25">
      <c r="A1245" s="298">
        <v>143</v>
      </c>
      <c r="B1245" s="317" t="s">
        <v>1294</v>
      </c>
      <c r="C1245" s="319" t="s">
        <v>1572</v>
      </c>
      <c r="D1245" s="345" t="s">
        <v>1412</v>
      </c>
      <c r="E1245" s="327">
        <v>150</v>
      </c>
      <c r="F1245" s="341">
        <v>1</v>
      </c>
      <c r="G1245" s="237">
        <f t="shared" si="102"/>
        <v>150</v>
      </c>
      <c r="H1245" s="106"/>
      <c r="I1245" s="106"/>
      <c r="J1245" s="106"/>
      <c r="K1245" s="106"/>
      <c r="L1245" s="106"/>
      <c r="M1245" s="106"/>
      <c r="N1245" s="106"/>
      <c r="O1245" s="106"/>
      <c r="P1245" s="312">
        <f t="shared" si="103"/>
        <v>150</v>
      </c>
      <c r="AY1245" s="106" t="s">
        <v>1541</v>
      </c>
    </row>
    <row r="1246" spans="1:51" s="92" customFormat="1" x14ac:dyDescent="0.25">
      <c r="A1246" s="298">
        <v>144</v>
      </c>
      <c r="B1246" s="317" t="s">
        <v>1294</v>
      </c>
      <c r="C1246" s="319" t="s">
        <v>1573</v>
      </c>
      <c r="D1246" s="345" t="s">
        <v>1412</v>
      </c>
      <c r="E1246" s="327">
        <v>500</v>
      </c>
      <c r="F1246" s="341">
        <v>3</v>
      </c>
      <c r="G1246" s="237">
        <f t="shared" si="102"/>
        <v>1500</v>
      </c>
      <c r="H1246" s="106"/>
      <c r="I1246" s="106"/>
      <c r="J1246" s="106"/>
      <c r="K1246" s="106"/>
      <c r="L1246" s="106"/>
      <c r="M1246" s="106"/>
      <c r="N1246" s="106"/>
      <c r="O1246" s="106"/>
      <c r="P1246" s="312">
        <f t="shared" si="103"/>
        <v>1500</v>
      </c>
      <c r="AY1246" s="106" t="s">
        <v>1541</v>
      </c>
    </row>
    <row r="1247" spans="1:51" s="92" customFormat="1" x14ac:dyDescent="0.25">
      <c r="A1247" s="298">
        <v>145</v>
      </c>
      <c r="B1247" s="317" t="s">
        <v>1294</v>
      </c>
      <c r="C1247" s="319" t="s">
        <v>1574</v>
      </c>
      <c r="D1247" s="345" t="s">
        <v>1412</v>
      </c>
      <c r="E1247" s="327">
        <v>100</v>
      </c>
      <c r="F1247" s="341">
        <v>2</v>
      </c>
      <c r="G1247" s="237">
        <f t="shared" si="102"/>
        <v>200</v>
      </c>
      <c r="H1247" s="106"/>
      <c r="I1247" s="106"/>
      <c r="J1247" s="106"/>
      <c r="K1247" s="106"/>
      <c r="L1247" s="106"/>
      <c r="M1247" s="106"/>
      <c r="N1247" s="106"/>
      <c r="O1247" s="106"/>
      <c r="P1247" s="312">
        <f t="shared" si="103"/>
        <v>200</v>
      </c>
      <c r="AY1247" s="106" t="s">
        <v>1541</v>
      </c>
    </row>
    <row r="1248" spans="1:51" s="92" customFormat="1" x14ac:dyDescent="0.25">
      <c r="A1248" s="298">
        <v>146</v>
      </c>
      <c r="B1248" s="317" t="s">
        <v>1294</v>
      </c>
      <c r="C1248" s="349" t="s">
        <v>1575</v>
      </c>
      <c r="D1248" s="345" t="s">
        <v>1412</v>
      </c>
      <c r="E1248" s="327">
        <v>613.6</v>
      </c>
      <c r="F1248" s="350">
        <v>9</v>
      </c>
      <c r="G1248" s="237">
        <f t="shared" si="102"/>
        <v>5522.4000000000005</v>
      </c>
      <c r="H1248" s="106"/>
      <c r="I1248" s="106"/>
      <c r="J1248" s="106"/>
      <c r="K1248" s="106"/>
      <c r="L1248" s="106"/>
      <c r="M1248" s="106"/>
      <c r="N1248" s="106"/>
      <c r="O1248" s="106"/>
      <c r="P1248" s="312">
        <f t="shared" si="103"/>
        <v>5522.4000000000005</v>
      </c>
      <c r="AY1248" s="106" t="s">
        <v>1576</v>
      </c>
    </row>
    <row r="1249" spans="1:51" s="92" customFormat="1" ht="30" x14ac:dyDescent="0.25">
      <c r="A1249" s="298">
        <v>147</v>
      </c>
      <c r="B1249" s="317" t="s">
        <v>1294</v>
      </c>
      <c r="C1249" s="334" t="s">
        <v>1577</v>
      </c>
      <c r="D1249" s="345" t="s">
        <v>1412</v>
      </c>
      <c r="E1249" s="327">
        <v>6510</v>
      </c>
      <c r="F1249" s="335">
        <v>1</v>
      </c>
      <c r="G1249" s="237">
        <f t="shared" si="102"/>
        <v>6510</v>
      </c>
      <c r="H1249" s="106"/>
      <c r="I1249" s="106"/>
      <c r="J1249" s="106"/>
      <c r="K1249" s="106"/>
      <c r="L1249" s="106"/>
      <c r="M1249" s="106"/>
      <c r="N1249" s="106"/>
      <c r="O1249" s="106"/>
      <c r="P1249" s="312">
        <f t="shared" si="103"/>
        <v>6510</v>
      </c>
      <c r="AY1249" s="106" t="s">
        <v>1541</v>
      </c>
    </row>
    <row r="1250" spans="1:51" s="92" customFormat="1" ht="30" x14ac:dyDescent="0.25">
      <c r="A1250" s="298">
        <v>148</v>
      </c>
      <c r="B1250" s="317" t="s">
        <v>1294</v>
      </c>
      <c r="C1250" s="334" t="s">
        <v>1578</v>
      </c>
      <c r="D1250" s="345" t="s">
        <v>1412</v>
      </c>
      <c r="E1250" s="327">
        <v>17160</v>
      </c>
      <c r="F1250" s="335">
        <v>2</v>
      </c>
      <c r="G1250" s="237">
        <f t="shared" si="102"/>
        <v>34320</v>
      </c>
      <c r="H1250" s="106"/>
      <c r="I1250" s="106"/>
      <c r="J1250" s="106"/>
      <c r="K1250" s="106"/>
      <c r="L1250" s="106"/>
      <c r="M1250" s="106"/>
      <c r="N1250" s="106"/>
      <c r="O1250" s="106"/>
      <c r="P1250" s="312">
        <f t="shared" si="103"/>
        <v>34320</v>
      </c>
      <c r="AY1250" s="106" t="s">
        <v>1541</v>
      </c>
    </row>
    <row r="1251" spans="1:51" s="92" customFormat="1" x14ac:dyDescent="0.25">
      <c r="A1251" s="298">
        <v>149</v>
      </c>
      <c r="B1251" s="317" t="s">
        <v>1294</v>
      </c>
      <c r="C1251" s="334" t="s">
        <v>1552</v>
      </c>
      <c r="D1251" s="345" t="s">
        <v>1412</v>
      </c>
      <c r="E1251" s="327">
        <v>400</v>
      </c>
      <c r="F1251" s="335">
        <v>3</v>
      </c>
      <c r="G1251" s="237">
        <f t="shared" si="102"/>
        <v>1200</v>
      </c>
      <c r="H1251" s="106"/>
      <c r="I1251" s="106"/>
      <c r="J1251" s="106"/>
      <c r="K1251" s="106"/>
      <c r="L1251" s="106"/>
      <c r="M1251" s="106"/>
      <c r="N1251" s="106"/>
      <c r="O1251" s="106"/>
      <c r="P1251" s="312">
        <f t="shared" si="103"/>
        <v>1200</v>
      </c>
      <c r="AY1251" s="106"/>
    </row>
    <row r="1252" spans="1:51" s="92" customFormat="1" ht="30" x14ac:dyDescent="0.25">
      <c r="A1252" s="298">
        <v>150</v>
      </c>
      <c r="B1252" s="317" t="s">
        <v>1579</v>
      </c>
      <c r="C1252" s="319" t="s">
        <v>1580</v>
      </c>
      <c r="D1252" s="345" t="s">
        <v>1412</v>
      </c>
      <c r="E1252" s="327">
        <v>15890</v>
      </c>
      <c r="F1252" s="341">
        <v>2</v>
      </c>
      <c r="G1252" s="237">
        <f t="shared" si="102"/>
        <v>31780</v>
      </c>
      <c r="H1252" s="106"/>
      <c r="I1252" s="106"/>
      <c r="J1252" s="106"/>
      <c r="K1252" s="106"/>
      <c r="L1252" s="106"/>
      <c r="M1252" s="106"/>
      <c r="N1252" s="106"/>
      <c r="O1252" s="106"/>
      <c r="P1252" s="312">
        <f t="shared" si="103"/>
        <v>31780</v>
      </c>
      <c r="AY1252" s="106"/>
    </row>
    <row r="1253" spans="1:51" s="92" customFormat="1" x14ac:dyDescent="0.25">
      <c r="A1253" s="298">
        <v>151</v>
      </c>
      <c r="B1253" s="317" t="s">
        <v>1294</v>
      </c>
      <c r="C1253" s="326" t="s">
        <v>1581</v>
      </c>
      <c r="D1253" s="345" t="s">
        <v>1412</v>
      </c>
      <c r="E1253" s="327">
        <v>10</v>
      </c>
      <c r="F1253" s="325">
        <v>1</v>
      </c>
      <c r="G1253" s="237">
        <f t="shared" si="102"/>
        <v>10</v>
      </c>
      <c r="H1253" s="106"/>
      <c r="I1253" s="106"/>
      <c r="J1253" s="106"/>
      <c r="K1253" s="106"/>
      <c r="L1253" s="106"/>
      <c r="M1253" s="106"/>
      <c r="N1253" s="106"/>
      <c r="O1253" s="106"/>
      <c r="P1253" s="312">
        <f t="shared" si="103"/>
        <v>10</v>
      </c>
      <c r="AY1253" s="106"/>
    </row>
    <row r="1254" spans="1:51" s="92" customFormat="1" x14ac:dyDescent="0.25">
      <c r="A1254" s="298">
        <v>152</v>
      </c>
      <c r="B1254" s="317" t="s">
        <v>1582</v>
      </c>
      <c r="C1254" s="326" t="s">
        <v>1583</v>
      </c>
      <c r="D1254" s="345" t="s">
        <v>1412</v>
      </c>
      <c r="E1254" s="327">
        <v>10</v>
      </c>
      <c r="F1254" s="325">
        <v>1</v>
      </c>
      <c r="G1254" s="237">
        <f t="shared" si="102"/>
        <v>10</v>
      </c>
      <c r="H1254" s="106"/>
      <c r="I1254" s="106"/>
      <c r="J1254" s="106"/>
      <c r="K1254" s="106"/>
      <c r="L1254" s="106"/>
      <c r="M1254" s="106"/>
      <c r="N1254" s="106"/>
      <c r="O1254" s="106"/>
      <c r="P1254" s="312">
        <f t="shared" si="103"/>
        <v>10</v>
      </c>
      <c r="AY1254" s="106"/>
    </row>
    <row r="1255" spans="1:51" s="92" customFormat="1" x14ac:dyDescent="0.25">
      <c r="A1255" s="298">
        <v>153</v>
      </c>
      <c r="B1255" s="317" t="s">
        <v>1584</v>
      </c>
      <c r="C1255" s="326" t="s">
        <v>1585</v>
      </c>
      <c r="D1255" s="345" t="s">
        <v>1412</v>
      </c>
      <c r="E1255" s="327">
        <v>35</v>
      </c>
      <c r="F1255" s="325">
        <v>2</v>
      </c>
      <c r="G1255" s="237">
        <f t="shared" si="102"/>
        <v>70</v>
      </c>
      <c r="H1255" s="106"/>
      <c r="I1255" s="106"/>
      <c r="J1255" s="106"/>
      <c r="K1255" s="106"/>
      <c r="L1255" s="106"/>
      <c r="M1255" s="106"/>
      <c r="N1255" s="106"/>
      <c r="O1255" s="106"/>
      <c r="P1255" s="312">
        <f t="shared" si="103"/>
        <v>70</v>
      </c>
      <c r="AY1255" s="106"/>
    </row>
    <row r="1256" spans="1:51" s="92" customFormat="1" x14ac:dyDescent="0.25">
      <c r="A1256" s="298">
        <v>154</v>
      </c>
      <c r="B1256" s="317" t="s">
        <v>1294</v>
      </c>
      <c r="C1256" s="334" t="s">
        <v>1586</v>
      </c>
      <c r="D1256" s="345" t="s">
        <v>1412</v>
      </c>
      <c r="E1256" s="327">
        <v>15</v>
      </c>
      <c r="F1256" s="106">
        <v>1</v>
      </c>
      <c r="G1256" s="237">
        <f t="shared" si="102"/>
        <v>15</v>
      </c>
      <c r="H1256" s="106"/>
      <c r="I1256" s="106"/>
      <c r="J1256" s="106"/>
      <c r="K1256" s="106"/>
      <c r="L1256" s="106"/>
      <c r="M1256" s="106"/>
      <c r="N1256" s="106"/>
      <c r="O1256" s="106"/>
      <c r="P1256" s="312">
        <f t="shared" si="103"/>
        <v>15</v>
      </c>
      <c r="AY1256" s="106"/>
    </row>
    <row r="1257" spans="1:51" s="92" customFormat="1" x14ac:dyDescent="0.25">
      <c r="A1257" s="298">
        <v>155</v>
      </c>
      <c r="B1257" s="317" t="s">
        <v>1294</v>
      </c>
      <c r="C1257" s="334" t="s">
        <v>1587</v>
      </c>
      <c r="D1257" s="345" t="s">
        <v>1412</v>
      </c>
      <c r="E1257" s="327">
        <v>20</v>
      </c>
      <c r="F1257" s="106">
        <v>1</v>
      </c>
      <c r="G1257" s="237">
        <f t="shared" si="102"/>
        <v>20</v>
      </c>
      <c r="H1257" s="106"/>
      <c r="I1257" s="106"/>
      <c r="J1257" s="106"/>
      <c r="K1257" s="106"/>
      <c r="L1257" s="106"/>
      <c r="M1257" s="106"/>
      <c r="N1257" s="106"/>
      <c r="O1257" s="106"/>
      <c r="P1257" s="312">
        <f t="shared" si="103"/>
        <v>20</v>
      </c>
      <c r="AY1257" s="106"/>
    </row>
    <row r="1258" spans="1:51" s="92" customFormat="1" x14ac:dyDescent="0.25">
      <c r="A1258" s="298">
        <v>156</v>
      </c>
      <c r="B1258" s="317" t="s">
        <v>1584</v>
      </c>
      <c r="C1258" s="334" t="s">
        <v>1588</v>
      </c>
      <c r="D1258" s="345" t="s">
        <v>1412</v>
      </c>
      <c r="E1258" s="327">
        <v>50</v>
      </c>
      <c r="F1258" s="106">
        <v>12</v>
      </c>
      <c r="G1258" s="237">
        <f t="shared" si="102"/>
        <v>600</v>
      </c>
      <c r="H1258" s="106"/>
      <c r="I1258" s="106"/>
      <c r="J1258" s="106"/>
      <c r="K1258" s="106"/>
      <c r="L1258" s="106"/>
      <c r="M1258" s="106"/>
      <c r="N1258" s="106"/>
      <c r="O1258" s="106"/>
      <c r="P1258" s="312">
        <f t="shared" si="103"/>
        <v>600</v>
      </c>
      <c r="AY1258" s="106"/>
    </row>
    <row r="1259" spans="1:51" s="92" customFormat="1" x14ac:dyDescent="0.25">
      <c r="A1259" s="298">
        <v>157</v>
      </c>
      <c r="B1259" s="317" t="s">
        <v>656</v>
      </c>
      <c r="C1259" s="351" t="s">
        <v>1589</v>
      </c>
      <c r="D1259" s="317" t="s">
        <v>87</v>
      </c>
      <c r="E1259" s="106">
        <v>30000</v>
      </c>
      <c r="F1259" s="106">
        <v>3</v>
      </c>
      <c r="G1259" s="237">
        <f t="shared" si="102"/>
        <v>90000</v>
      </c>
      <c r="H1259" s="106"/>
      <c r="I1259" s="106"/>
      <c r="J1259" s="106"/>
      <c r="K1259" s="106"/>
      <c r="L1259" s="106"/>
      <c r="M1259" s="106"/>
      <c r="N1259" s="106"/>
      <c r="O1259" s="106"/>
      <c r="P1259" s="312">
        <f t="shared" si="103"/>
        <v>90000</v>
      </c>
      <c r="AY1259" s="106"/>
    </row>
    <row r="1260" spans="1:51" s="92" customFormat="1" x14ac:dyDescent="0.25">
      <c r="A1260" s="298">
        <v>158</v>
      </c>
      <c r="B1260" s="317" t="s">
        <v>1294</v>
      </c>
      <c r="C1260" s="351" t="s">
        <v>1590</v>
      </c>
      <c r="D1260" s="317" t="s">
        <v>87</v>
      </c>
      <c r="E1260" s="106">
        <v>2000</v>
      </c>
      <c r="F1260" s="106">
        <v>1</v>
      </c>
      <c r="G1260" s="237">
        <f t="shared" si="102"/>
        <v>2000</v>
      </c>
      <c r="H1260" s="106"/>
      <c r="I1260" s="106"/>
      <c r="J1260" s="106"/>
      <c r="K1260" s="106"/>
      <c r="L1260" s="106"/>
      <c r="M1260" s="106"/>
      <c r="N1260" s="106"/>
      <c r="O1260" s="106"/>
      <c r="P1260" s="312">
        <f t="shared" si="103"/>
        <v>2000</v>
      </c>
      <c r="AY1260" s="106"/>
    </row>
    <row r="1261" spans="1:51" s="92" customFormat="1" x14ac:dyDescent="0.25">
      <c r="A1261" s="298">
        <v>159</v>
      </c>
      <c r="B1261" s="317" t="s">
        <v>1294</v>
      </c>
      <c r="C1261" s="351" t="s">
        <v>1591</v>
      </c>
      <c r="D1261" s="317" t="s">
        <v>87</v>
      </c>
      <c r="E1261" s="106">
        <v>40</v>
      </c>
      <c r="F1261" s="106">
        <v>4</v>
      </c>
      <c r="G1261" s="237">
        <f t="shared" si="102"/>
        <v>160</v>
      </c>
      <c r="H1261" s="106"/>
      <c r="I1261" s="106"/>
      <c r="J1261" s="106"/>
      <c r="K1261" s="106"/>
      <c r="L1261" s="106"/>
      <c r="M1261" s="106"/>
      <c r="N1261" s="106"/>
      <c r="O1261" s="106"/>
      <c r="P1261" s="312">
        <f t="shared" si="103"/>
        <v>160</v>
      </c>
      <c r="AY1261" s="106"/>
    </row>
    <row r="1262" spans="1:51" s="92" customFormat="1" x14ac:dyDescent="0.25">
      <c r="A1262" s="298">
        <v>160</v>
      </c>
      <c r="B1262" s="317" t="s">
        <v>1294</v>
      </c>
      <c r="C1262" s="351" t="s">
        <v>1592</v>
      </c>
      <c r="D1262" s="317" t="s">
        <v>87</v>
      </c>
      <c r="E1262" s="106">
        <v>40</v>
      </c>
      <c r="F1262" s="106">
        <v>3</v>
      </c>
      <c r="G1262" s="237">
        <f t="shared" si="102"/>
        <v>120</v>
      </c>
      <c r="H1262" s="106"/>
      <c r="I1262" s="106"/>
      <c r="J1262" s="106"/>
      <c r="K1262" s="106"/>
      <c r="L1262" s="106"/>
      <c r="M1262" s="106"/>
      <c r="N1262" s="106"/>
      <c r="O1262" s="106"/>
      <c r="P1262" s="312">
        <f t="shared" si="103"/>
        <v>120</v>
      </c>
      <c r="AY1262" s="106"/>
    </row>
    <row r="1263" spans="1:51" s="92" customFormat="1" x14ac:dyDescent="0.25">
      <c r="A1263" s="298">
        <v>161</v>
      </c>
      <c r="B1263" s="317" t="s">
        <v>1294</v>
      </c>
      <c r="C1263" s="351" t="s">
        <v>1593</v>
      </c>
      <c r="D1263" s="317" t="s">
        <v>87</v>
      </c>
      <c r="E1263" s="106">
        <v>40</v>
      </c>
      <c r="F1263" s="106">
        <v>3</v>
      </c>
      <c r="G1263" s="237">
        <f t="shared" si="102"/>
        <v>120</v>
      </c>
      <c r="H1263" s="106"/>
      <c r="I1263" s="106"/>
      <c r="J1263" s="106"/>
      <c r="K1263" s="106"/>
      <c r="L1263" s="106"/>
      <c r="M1263" s="106"/>
      <c r="N1263" s="106"/>
      <c r="O1263" s="106"/>
      <c r="P1263" s="312">
        <f t="shared" si="103"/>
        <v>120</v>
      </c>
      <c r="AY1263" s="106"/>
    </row>
    <row r="1264" spans="1:51" s="92" customFormat="1" x14ac:dyDescent="0.25">
      <c r="A1264" s="298">
        <v>162</v>
      </c>
      <c r="B1264" s="317" t="s">
        <v>1294</v>
      </c>
      <c r="C1264" s="351" t="s">
        <v>1594</v>
      </c>
      <c r="D1264" s="317" t="s">
        <v>87</v>
      </c>
      <c r="E1264" s="106">
        <v>350</v>
      </c>
      <c r="F1264" s="106">
        <v>9</v>
      </c>
      <c r="G1264" s="237">
        <f t="shared" si="102"/>
        <v>3150</v>
      </c>
      <c r="H1264" s="106"/>
      <c r="I1264" s="106"/>
      <c r="J1264" s="106"/>
      <c r="K1264" s="106"/>
      <c r="L1264" s="106"/>
      <c r="M1264" s="106"/>
      <c r="N1264" s="106"/>
      <c r="O1264" s="106"/>
      <c r="P1264" s="312">
        <f t="shared" si="103"/>
        <v>3150</v>
      </c>
      <c r="AY1264" s="106"/>
    </row>
    <row r="1265" spans="1:51" s="92" customFormat="1" x14ac:dyDescent="0.25">
      <c r="A1265" s="298">
        <v>163</v>
      </c>
      <c r="B1265" s="317" t="s">
        <v>1294</v>
      </c>
      <c r="C1265" s="351" t="s">
        <v>1595</v>
      </c>
      <c r="D1265" s="317" t="s">
        <v>87</v>
      </c>
      <c r="E1265" s="106">
        <v>10</v>
      </c>
      <c r="F1265" s="106">
        <v>9</v>
      </c>
      <c r="G1265" s="237">
        <f t="shared" si="102"/>
        <v>90</v>
      </c>
      <c r="H1265" s="106"/>
      <c r="I1265" s="106"/>
      <c r="J1265" s="106"/>
      <c r="K1265" s="106"/>
      <c r="L1265" s="106"/>
      <c r="M1265" s="106"/>
      <c r="N1265" s="106"/>
      <c r="O1265" s="106"/>
      <c r="P1265" s="312">
        <f t="shared" si="103"/>
        <v>90</v>
      </c>
      <c r="AY1265" s="106"/>
    </row>
    <row r="1266" spans="1:51" s="92" customFormat="1" x14ac:dyDescent="0.25">
      <c r="A1266" s="298">
        <v>164</v>
      </c>
      <c r="B1266" s="317" t="s">
        <v>1596</v>
      </c>
      <c r="C1266" s="351" t="s">
        <v>1597</v>
      </c>
      <c r="D1266" s="317" t="s">
        <v>87</v>
      </c>
      <c r="E1266" s="106">
        <v>5</v>
      </c>
      <c r="F1266" s="106">
        <v>9</v>
      </c>
      <c r="G1266" s="237">
        <f t="shared" si="102"/>
        <v>45</v>
      </c>
      <c r="H1266" s="106"/>
      <c r="I1266" s="106"/>
      <c r="J1266" s="106"/>
      <c r="K1266" s="106"/>
      <c r="L1266" s="106"/>
      <c r="M1266" s="106"/>
      <c r="N1266" s="106"/>
      <c r="O1266" s="106"/>
      <c r="P1266" s="312">
        <f t="shared" si="103"/>
        <v>45</v>
      </c>
      <c r="AY1266" s="106"/>
    </row>
    <row r="1267" spans="1:51" s="92" customFormat="1" x14ac:dyDescent="0.25">
      <c r="A1267" s="298">
        <v>165</v>
      </c>
      <c r="B1267" s="317" t="s">
        <v>1294</v>
      </c>
      <c r="C1267" s="351" t="s">
        <v>1598</v>
      </c>
      <c r="D1267" s="317" t="s">
        <v>87</v>
      </c>
      <c r="E1267" s="106">
        <v>2</v>
      </c>
      <c r="F1267" s="106">
        <v>12</v>
      </c>
      <c r="G1267" s="237">
        <f t="shared" si="102"/>
        <v>24</v>
      </c>
      <c r="H1267" s="106"/>
      <c r="I1267" s="106"/>
      <c r="J1267" s="106"/>
      <c r="K1267" s="106"/>
      <c r="L1267" s="106"/>
      <c r="M1267" s="106"/>
      <c r="N1267" s="106"/>
      <c r="O1267" s="106"/>
      <c r="P1267" s="312">
        <f t="shared" si="103"/>
        <v>24</v>
      </c>
      <c r="AY1267" s="106"/>
    </row>
    <row r="1268" spans="1:51" s="92" customFormat="1" x14ac:dyDescent="0.25">
      <c r="A1268" s="298">
        <v>166</v>
      </c>
      <c r="B1268" s="317" t="s">
        <v>1294</v>
      </c>
      <c r="C1268" s="351" t="s">
        <v>1599</v>
      </c>
      <c r="D1268" s="317" t="s">
        <v>87</v>
      </c>
      <c r="E1268" s="106">
        <v>60</v>
      </c>
      <c r="F1268" s="106">
        <v>18</v>
      </c>
      <c r="G1268" s="237">
        <f t="shared" si="102"/>
        <v>1080</v>
      </c>
      <c r="H1268" s="106"/>
      <c r="I1268" s="106"/>
      <c r="J1268" s="106"/>
      <c r="K1268" s="106"/>
      <c r="L1268" s="106"/>
      <c r="M1268" s="106"/>
      <c r="N1268" s="106"/>
      <c r="O1268" s="106"/>
      <c r="P1268" s="312">
        <f t="shared" si="103"/>
        <v>1080</v>
      </c>
      <c r="AY1268" s="106"/>
    </row>
    <row r="1269" spans="1:51" s="92" customFormat="1" ht="30" x14ac:dyDescent="0.25">
      <c r="A1269" s="298">
        <v>167</v>
      </c>
      <c r="B1269" s="317" t="s">
        <v>1294</v>
      </c>
      <c r="C1269" s="351" t="s">
        <v>1600</v>
      </c>
      <c r="D1269" s="317" t="s">
        <v>87</v>
      </c>
      <c r="E1269" s="106">
        <v>60</v>
      </c>
      <c r="F1269" s="106">
        <v>3</v>
      </c>
      <c r="G1269" s="237">
        <f t="shared" si="102"/>
        <v>180</v>
      </c>
      <c r="H1269" s="106"/>
      <c r="I1269" s="106"/>
      <c r="J1269" s="106"/>
      <c r="K1269" s="106"/>
      <c r="L1269" s="106"/>
      <c r="M1269" s="106"/>
      <c r="N1269" s="106"/>
      <c r="O1269" s="106"/>
      <c r="P1269" s="312">
        <f t="shared" si="103"/>
        <v>180</v>
      </c>
      <c r="AY1269" s="106"/>
    </row>
    <row r="1270" spans="1:51" s="92" customFormat="1" x14ac:dyDescent="0.25">
      <c r="A1270" s="298">
        <v>168</v>
      </c>
      <c r="B1270" s="317" t="s">
        <v>1294</v>
      </c>
      <c r="C1270" s="351" t="s">
        <v>1595</v>
      </c>
      <c r="D1270" s="317" t="s">
        <v>87</v>
      </c>
      <c r="E1270" s="106">
        <v>10</v>
      </c>
      <c r="F1270" s="106">
        <v>3</v>
      </c>
      <c r="G1270" s="237">
        <f t="shared" si="102"/>
        <v>30</v>
      </c>
      <c r="H1270" s="106"/>
      <c r="I1270" s="106"/>
      <c r="J1270" s="106"/>
      <c r="K1270" s="106"/>
      <c r="L1270" s="106"/>
      <c r="M1270" s="106"/>
      <c r="N1270" s="106"/>
      <c r="O1270" s="106"/>
      <c r="P1270" s="312">
        <f t="shared" si="103"/>
        <v>30</v>
      </c>
      <c r="AY1270" s="106"/>
    </row>
    <row r="1271" spans="1:51" s="92" customFormat="1" ht="30" x14ac:dyDescent="0.25">
      <c r="A1271" s="298">
        <v>169</v>
      </c>
      <c r="B1271" s="317" t="s">
        <v>190</v>
      </c>
      <c r="C1271" s="319" t="s">
        <v>1601</v>
      </c>
      <c r="D1271" s="317" t="s">
        <v>87</v>
      </c>
      <c r="E1271" s="237">
        <v>39632.42</v>
      </c>
      <c r="F1271" s="106">
        <v>3</v>
      </c>
      <c r="G1271" s="237">
        <f t="shared" si="102"/>
        <v>118897.26</v>
      </c>
      <c r="H1271" s="106"/>
      <c r="I1271" s="106"/>
      <c r="J1271" s="106"/>
      <c r="K1271" s="106"/>
      <c r="L1271" s="106"/>
      <c r="M1271" s="106"/>
      <c r="N1271" s="106"/>
      <c r="O1271" s="106"/>
      <c r="P1271" s="312">
        <f t="shared" si="103"/>
        <v>118897.26</v>
      </c>
      <c r="AY1271" s="106"/>
    </row>
    <row r="1272" spans="1:51" s="92" customFormat="1" ht="30" x14ac:dyDescent="0.25">
      <c r="A1272" s="298">
        <v>170</v>
      </c>
      <c r="B1272" s="317" t="s">
        <v>638</v>
      </c>
      <c r="C1272" s="98" t="s">
        <v>1602</v>
      </c>
      <c r="D1272" s="317" t="s">
        <v>87</v>
      </c>
      <c r="E1272" s="237">
        <v>14787</v>
      </c>
      <c r="F1272" s="106">
        <v>4</v>
      </c>
      <c r="G1272" s="237">
        <f t="shared" ref="G1272:G1335" si="104">E1272*F1272</f>
        <v>59148</v>
      </c>
      <c r="H1272" s="106"/>
      <c r="I1272" s="106"/>
      <c r="J1272" s="106"/>
      <c r="K1272" s="106"/>
      <c r="L1272" s="106"/>
      <c r="M1272" s="106"/>
      <c r="N1272" s="106"/>
      <c r="O1272" s="106"/>
      <c r="P1272" s="312">
        <f t="shared" si="103"/>
        <v>59148</v>
      </c>
      <c r="AY1272" s="106"/>
    </row>
    <row r="1273" spans="1:51" s="92" customFormat="1" ht="30" x14ac:dyDescent="0.25">
      <c r="A1273" s="298">
        <v>171</v>
      </c>
      <c r="B1273" s="317" t="s">
        <v>1294</v>
      </c>
      <c r="C1273" s="334" t="s">
        <v>1603</v>
      </c>
      <c r="D1273" s="339" t="s">
        <v>87</v>
      </c>
      <c r="E1273" s="237">
        <v>10</v>
      </c>
      <c r="F1273" s="335">
        <v>2</v>
      </c>
      <c r="G1273" s="237">
        <f t="shared" si="104"/>
        <v>20</v>
      </c>
      <c r="H1273" s="106"/>
      <c r="I1273" s="106"/>
      <c r="J1273" s="106"/>
      <c r="K1273" s="106"/>
      <c r="L1273" s="106"/>
      <c r="M1273" s="106"/>
      <c r="N1273" s="106"/>
      <c r="O1273" s="106"/>
      <c r="P1273" s="312">
        <f t="shared" si="103"/>
        <v>20</v>
      </c>
      <c r="AY1273" s="106"/>
    </row>
    <row r="1274" spans="1:51" s="92" customFormat="1" ht="30" x14ac:dyDescent="0.25">
      <c r="A1274" s="298">
        <v>172</v>
      </c>
      <c r="B1274" s="317" t="s">
        <v>1604</v>
      </c>
      <c r="C1274" s="334" t="s">
        <v>1605</v>
      </c>
      <c r="D1274" s="339" t="s">
        <v>87</v>
      </c>
      <c r="E1274" s="237">
        <v>50</v>
      </c>
      <c r="F1274" s="335">
        <v>1</v>
      </c>
      <c r="G1274" s="237">
        <f t="shared" si="104"/>
        <v>50</v>
      </c>
      <c r="H1274" s="106"/>
      <c r="I1274" s="106"/>
      <c r="J1274" s="106"/>
      <c r="K1274" s="106"/>
      <c r="L1274" s="106"/>
      <c r="M1274" s="106"/>
      <c r="N1274" s="106"/>
      <c r="O1274" s="106"/>
      <c r="P1274" s="312">
        <f t="shared" si="103"/>
        <v>50</v>
      </c>
      <c r="AY1274" s="106"/>
    </row>
    <row r="1275" spans="1:51" s="92" customFormat="1" x14ac:dyDescent="0.25">
      <c r="A1275" s="298">
        <v>173</v>
      </c>
      <c r="B1275" s="317" t="s">
        <v>1606</v>
      </c>
      <c r="C1275" s="334" t="s">
        <v>1607</v>
      </c>
      <c r="D1275" s="339" t="s">
        <v>87</v>
      </c>
      <c r="E1275" s="237">
        <v>100</v>
      </c>
      <c r="F1275" s="335">
        <v>4</v>
      </c>
      <c r="G1275" s="237">
        <f t="shared" si="104"/>
        <v>400</v>
      </c>
      <c r="H1275" s="106"/>
      <c r="I1275" s="106"/>
      <c r="J1275" s="106"/>
      <c r="K1275" s="106"/>
      <c r="L1275" s="106"/>
      <c r="M1275" s="106"/>
      <c r="N1275" s="106"/>
      <c r="O1275" s="106"/>
      <c r="P1275" s="312">
        <f t="shared" si="103"/>
        <v>400</v>
      </c>
      <c r="AY1275" s="106"/>
    </row>
    <row r="1276" spans="1:51" s="92" customFormat="1" ht="30" x14ac:dyDescent="0.25">
      <c r="A1276" s="298">
        <v>174</v>
      </c>
      <c r="B1276" s="317" t="s">
        <v>1608</v>
      </c>
      <c r="C1276" s="334" t="s">
        <v>1609</v>
      </c>
      <c r="D1276" s="339" t="s">
        <v>87</v>
      </c>
      <c r="E1276" s="237">
        <v>100</v>
      </c>
      <c r="F1276" s="335">
        <v>1</v>
      </c>
      <c r="G1276" s="237">
        <f t="shared" si="104"/>
        <v>100</v>
      </c>
      <c r="H1276" s="106"/>
      <c r="I1276" s="106"/>
      <c r="J1276" s="106"/>
      <c r="K1276" s="106"/>
      <c r="L1276" s="106"/>
      <c r="M1276" s="106"/>
      <c r="N1276" s="106"/>
      <c r="O1276" s="106"/>
      <c r="P1276" s="312">
        <f t="shared" si="103"/>
        <v>100</v>
      </c>
      <c r="AY1276" s="106"/>
    </row>
    <row r="1277" spans="1:51" s="92" customFormat="1" ht="30" x14ac:dyDescent="0.25">
      <c r="A1277" s="298">
        <v>175</v>
      </c>
      <c r="B1277" s="317" t="s">
        <v>1610</v>
      </c>
      <c r="C1277" s="334" t="s">
        <v>1611</v>
      </c>
      <c r="D1277" s="339" t="s">
        <v>87</v>
      </c>
      <c r="E1277" s="237">
        <v>50</v>
      </c>
      <c r="F1277" s="335">
        <v>4</v>
      </c>
      <c r="G1277" s="237">
        <f t="shared" si="104"/>
        <v>200</v>
      </c>
      <c r="H1277" s="106"/>
      <c r="I1277" s="106"/>
      <c r="J1277" s="106"/>
      <c r="K1277" s="106"/>
      <c r="L1277" s="106"/>
      <c r="M1277" s="106"/>
      <c r="N1277" s="106"/>
      <c r="O1277" s="106"/>
      <c r="P1277" s="312">
        <f t="shared" si="103"/>
        <v>200</v>
      </c>
      <c r="AY1277" s="106"/>
    </row>
    <row r="1278" spans="1:51" s="92" customFormat="1" ht="30" x14ac:dyDescent="0.25">
      <c r="A1278" s="298">
        <v>176</v>
      </c>
      <c r="B1278" s="317" t="s">
        <v>1612</v>
      </c>
      <c r="C1278" s="334" t="s">
        <v>1613</v>
      </c>
      <c r="D1278" s="339" t="s">
        <v>87</v>
      </c>
      <c r="E1278" s="237">
        <v>300</v>
      </c>
      <c r="F1278" s="335">
        <v>10</v>
      </c>
      <c r="G1278" s="237">
        <f t="shared" si="104"/>
        <v>3000</v>
      </c>
      <c r="H1278" s="106"/>
      <c r="I1278" s="106"/>
      <c r="J1278" s="106"/>
      <c r="K1278" s="106"/>
      <c r="L1278" s="106"/>
      <c r="M1278" s="106"/>
      <c r="N1278" s="106"/>
      <c r="O1278" s="106"/>
      <c r="P1278" s="312">
        <f t="shared" si="103"/>
        <v>3000</v>
      </c>
      <c r="AY1278" s="106"/>
    </row>
    <row r="1279" spans="1:51" s="92" customFormat="1" ht="30" x14ac:dyDescent="0.25">
      <c r="A1279" s="298">
        <v>177</v>
      </c>
      <c r="B1279" s="317" t="s">
        <v>1614</v>
      </c>
      <c r="C1279" s="334" t="s">
        <v>1615</v>
      </c>
      <c r="D1279" s="339" t="s">
        <v>87</v>
      </c>
      <c r="E1279" s="237">
        <v>100</v>
      </c>
      <c r="F1279" s="335">
        <v>2</v>
      </c>
      <c r="G1279" s="237">
        <f t="shared" si="104"/>
        <v>200</v>
      </c>
      <c r="H1279" s="106"/>
      <c r="I1279" s="106"/>
      <c r="J1279" s="106"/>
      <c r="K1279" s="106"/>
      <c r="L1279" s="106"/>
      <c r="M1279" s="106"/>
      <c r="N1279" s="106"/>
      <c r="O1279" s="106"/>
      <c r="P1279" s="312">
        <f t="shared" si="103"/>
        <v>200</v>
      </c>
      <c r="AY1279" s="106"/>
    </row>
    <row r="1280" spans="1:51" s="92" customFormat="1" ht="30" x14ac:dyDescent="0.25">
      <c r="A1280" s="298">
        <v>178</v>
      </c>
      <c r="B1280" s="317" t="s">
        <v>1616</v>
      </c>
      <c r="C1280" s="334" t="s">
        <v>1617</v>
      </c>
      <c r="D1280" s="339" t="s">
        <v>87</v>
      </c>
      <c r="E1280" s="237">
        <v>320</v>
      </c>
      <c r="F1280" s="335">
        <v>5</v>
      </c>
      <c r="G1280" s="237">
        <f t="shared" si="104"/>
        <v>1600</v>
      </c>
      <c r="H1280" s="106"/>
      <c r="I1280" s="106"/>
      <c r="J1280" s="106"/>
      <c r="K1280" s="106"/>
      <c r="L1280" s="106"/>
      <c r="M1280" s="106"/>
      <c r="N1280" s="106"/>
      <c r="O1280" s="106"/>
      <c r="P1280" s="312">
        <f t="shared" si="103"/>
        <v>1600</v>
      </c>
      <c r="AY1280" s="106"/>
    </row>
    <row r="1281" spans="1:51" s="92" customFormat="1" ht="30" x14ac:dyDescent="0.25">
      <c r="A1281" s="298">
        <v>179</v>
      </c>
      <c r="B1281" s="317" t="s">
        <v>1618</v>
      </c>
      <c r="C1281" s="334" t="s">
        <v>1619</v>
      </c>
      <c r="D1281" s="339" t="s">
        <v>1412</v>
      </c>
      <c r="E1281" s="237">
        <v>520</v>
      </c>
      <c r="F1281" s="335">
        <v>1</v>
      </c>
      <c r="G1281" s="237">
        <f t="shared" si="104"/>
        <v>520</v>
      </c>
      <c r="H1281" s="106"/>
      <c r="I1281" s="106"/>
      <c r="J1281" s="106"/>
      <c r="K1281" s="106"/>
      <c r="L1281" s="106"/>
      <c r="M1281" s="106"/>
      <c r="N1281" s="106"/>
      <c r="O1281" s="106"/>
      <c r="P1281" s="312">
        <f t="shared" si="103"/>
        <v>520</v>
      </c>
      <c r="AY1281" s="106"/>
    </row>
    <row r="1282" spans="1:51" s="92" customFormat="1" x14ac:dyDescent="0.25">
      <c r="A1282" s="298">
        <v>180</v>
      </c>
      <c r="B1282" s="317" t="s">
        <v>1294</v>
      </c>
      <c r="C1282" s="318" t="s">
        <v>1620</v>
      </c>
      <c r="D1282" s="352" t="s">
        <v>1412</v>
      </c>
      <c r="E1282" s="327">
        <v>400</v>
      </c>
      <c r="F1282" s="353">
        <v>28</v>
      </c>
      <c r="G1282" s="237">
        <f t="shared" si="104"/>
        <v>11200</v>
      </c>
      <c r="H1282" s="106"/>
      <c r="I1282" s="106"/>
      <c r="J1282" s="106"/>
      <c r="K1282" s="106"/>
      <c r="L1282" s="106"/>
      <c r="M1282" s="106"/>
      <c r="N1282" s="106"/>
      <c r="O1282" s="106"/>
      <c r="P1282" s="312">
        <f t="shared" si="103"/>
        <v>11200</v>
      </c>
      <c r="AY1282" s="106"/>
    </row>
    <row r="1283" spans="1:51" s="92" customFormat="1" x14ac:dyDescent="0.25">
      <c r="A1283" s="298">
        <v>181</v>
      </c>
      <c r="B1283" s="317" t="s">
        <v>1294</v>
      </c>
      <c r="C1283" s="318" t="s">
        <v>1621</v>
      </c>
      <c r="D1283" s="352" t="s">
        <v>1412</v>
      </c>
      <c r="E1283" s="327">
        <v>400</v>
      </c>
      <c r="F1283" s="353">
        <v>15</v>
      </c>
      <c r="G1283" s="237">
        <f t="shared" si="104"/>
        <v>6000</v>
      </c>
      <c r="H1283" s="106"/>
      <c r="I1283" s="106"/>
      <c r="J1283" s="106"/>
      <c r="K1283" s="106"/>
      <c r="L1283" s="106"/>
      <c r="M1283" s="106"/>
      <c r="N1283" s="106"/>
      <c r="O1283" s="106"/>
      <c r="P1283" s="312">
        <f t="shared" si="103"/>
        <v>6000</v>
      </c>
      <c r="AY1283" s="106"/>
    </row>
    <row r="1284" spans="1:51" s="92" customFormat="1" x14ac:dyDescent="0.25">
      <c r="A1284" s="298">
        <v>182</v>
      </c>
      <c r="B1284" s="317" t="s">
        <v>1294</v>
      </c>
      <c r="C1284" s="318" t="s">
        <v>1622</v>
      </c>
      <c r="D1284" s="352" t="s">
        <v>1412</v>
      </c>
      <c r="E1284" s="327">
        <v>400</v>
      </c>
      <c r="F1284" s="353">
        <v>9</v>
      </c>
      <c r="G1284" s="237">
        <f t="shared" si="104"/>
        <v>3600</v>
      </c>
      <c r="H1284" s="106"/>
      <c r="I1284" s="106"/>
      <c r="J1284" s="106"/>
      <c r="K1284" s="106"/>
      <c r="L1284" s="106"/>
      <c r="M1284" s="106"/>
      <c r="N1284" s="106"/>
      <c r="O1284" s="106"/>
      <c r="P1284" s="312">
        <f t="shared" si="103"/>
        <v>3600</v>
      </c>
      <c r="AY1284" s="106"/>
    </row>
    <row r="1285" spans="1:51" s="92" customFormat="1" ht="30" x14ac:dyDescent="0.25">
      <c r="A1285" s="298">
        <v>183</v>
      </c>
      <c r="B1285" s="317" t="s">
        <v>1294</v>
      </c>
      <c r="C1285" s="318" t="s">
        <v>1623</v>
      </c>
      <c r="D1285" s="352" t="s">
        <v>1412</v>
      </c>
      <c r="E1285" s="327">
        <v>150</v>
      </c>
      <c r="F1285" s="353">
        <v>16</v>
      </c>
      <c r="G1285" s="237">
        <f t="shared" si="104"/>
        <v>2400</v>
      </c>
      <c r="H1285" s="106"/>
      <c r="I1285" s="106"/>
      <c r="J1285" s="106"/>
      <c r="K1285" s="106"/>
      <c r="L1285" s="106"/>
      <c r="M1285" s="106"/>
      <c r="N1285" s="106"/>
      <c r="O1285" s="106"/>
      <c r="P1285" s="312">
        <f t="shared" si="103"/>
        <v>2400</v>
      </c>
      <c r="AY1285" s="106"/>
    </row>
    <row r="1286" spans="1:51" s="92" customFormat="1" ht="30" x14ac:dyDescent="0.25">
      <c r="A1286" s="298">
        <v>184</v>
      </c>
      <c r="B1286" s="317" t="s">
        <v>1294</v>
      </c>
      <c r="C1286" s="318" t="s">
        <v>1624</v>
      </c>
      <c r="D1286" s="352" t="s">
        <v>1412</v>
      </c>
      <c r="E1286" s="327">
        <v>150</v>
      </c>
      <c r="F1286" s="353">
        <v>32</v>
      </c>
      <c r="G1286" s="237">
        <f t="shared" si="104"/>
        <v>4800</v>
      </c>
      <c r="H1286" s="106"/>
      <c r="I1286" s="106"/>
      <c r="J1286" s="106"/>
      <c r="K1286" s="106"/>
      <c r="L1286" s="106"/>
      <c r="M1286" s="106"/>
      <c r="N1286" s="106"/>
      <c r="O1286" s="106"/>
      <c r="P1286" s="312">
        <f t="shared" si="103"/>
        <v>4800</v>
      </c>
      <c r="AY1286" s="106"/>
    </row>
    <row r="1287" spans="1:51" s="92" customFormat="1" ht="30" x14ac:dyDescent="0.25">
      <c r="A1287" s="298">
        <v>185</v>
      </c>
      <c r="B1287" s="317" t="s">
        <v>1294</v>
      </c>
      <c r="C1287" s="318" t="s">
        <v>1625</v>
      </c>
      <c r="D1287" s="352" t="s">
        <v>1412</v>
      </c>
      <c r="E1287" s="327">
        <v>150</v>
      </c>
      <c r="F1287" s="353">
        <v>32</v>
      </c>
      <c r="G1287" s="237">
        <f t="shared" si="104"/>
        <v>4800</v>
      </c>
      <c r="H1287" s="106"/>
      <c r="I1287" s="106"/>
      <c r="J1287" s="106"/>
      <c r="K1287" s="106"/>
      <c r="L1287" s="106"/>
      <c r="M1287" s="106"/>
      <c r="N1287" s="106"/>
      <c r="O1287" s="106"/>
      <c r="P1287" s="312">
        <f t="shared" si="103"/>
        <v>4800</v>
      </c>
      <c r="AY1287" s="106"/>
    </row>
    <row r="1288" spans="1:51" s="92" customFormat="1" ht="30" x14ac:dyDescent="0.25">
      <c r="A1288" s="298">
        <v>186</v>
      </c>
      <c r="B1288" s="317" t="s">
        <v>1294</v>
      </c>
      <c r="C1288" s="318" t="s">
        <v>1626</v>
      </c>
      <c r="D1288" s="352" t="s">
        <v>1412</v>
      </c>
      <c r="E1288" s="327">
        <v>150</v>
      </c>
      <c r="F1288" s="353">
        <v>32</v>
      </c>
      <c r="G1288" s="237">
        <f t="shared" si="104"/>
        <v>4800</v>
      </c>
      <c r="H1288" s="106"/>
      <c r="I1288" s="106"/>
      <c r="J1288" s="106"/>
      <c r="K1288" s="106"/>
      <c r="L1288" s="106"/>
      <c r="M1288" s="106"/>
      <c r="N1288" s="106"/>
      <c r="O1288" s="106"/>
      <c r="P1288" s="312">
        <f t="shared" si="103"/>
        <v>4800</v>
      </c>
      <c r="AY1288" s="106"/>
    </row>
    <row r="1289" spans="1:51" s="92" customFormat="1" x14ac:dyDescent="0.25">
      <c r="A1289" s="298">
        <v>187</v>
      </c>
      <c r="B1289" s="317" t="s">
        <v>1294</v>
      </c>
      <c r="C1289" s="318" t="s">
        <v>1627</v>
      </c>
      <c r="D1289" s="352" t="s">
        <v>1412</v>
      </c>
      <c r="E1289" s="327">
        <v>150</v>
      </c>
      <c r="F1289" s="353">
        <v>4</v>
      </c>
      <c r="G1289" s="237">
        <f t="shared" si="104"/>
        <v>600</v>
      </c>
      <c r="H1289" s="106"/>
      <c r="I1289" s="106"/>
      <c r="J1289" s="106"/>
      <c r="K1289" s="106"/>
      <c r="L1289" s="106"/>
      <c r="M1289" s="106"/>
      <c r="N1289" s="106"/>
      <c r="O1289" s="106"/>
      <c r="P1289" s="312">
        <f t="shared" si="103"/>
        <v>600</v>
      </c>
      <c r="AY1289" s="106"/>
    </row>
    <row r="1290" spans="1:51" s="92" customFormat="1" x14ac:dyDescent="0.25">
      <c r="A1290" s="298">
        <v>188</v>
      </c>
      <c r="B1290" s="317" t="s">
        <v>1294</v>
      </c>
      <c r="C1290" s="318" t="s">
        <v>1628</v>
      </c>
      <c r="D1290" s="352" t="s">
        <v>1412</v>
      </c>
      <c r="E1290" s="327">
        <v>150</v>
      </c>
      <c r="F1290" s="353">
        <v>4</v>
      </c>
      <c r="G1290" s="237">
        <f t="shared" si="104"/>
        <v>600</v>
      </c>
      <c r="H1290" s="106"/>
      <c r="I1290" s="106"/>
      <c r="J1290" s="106"/>
      <c r="K1290" s="106"/>
      <c r="L1290" s="106"/>
      <c r="M1290" s="106"/>
      <c r="N1290" s="106"/>
      <c r="O1290" s="106"/>
      <c r="P1290" s="312">
        <f t="shared" si="103"/>
        <v>600</v>
      </c>
      <c r="AY1290" s="106"/>
    </row>
    <row r="1291" spans="1:51" s="92" customFormat="1" ht="45" x14ac:dyDescent="0.25">
      <c r="A1291" s="298">
        <v>189</v>
      </c>
      <c r="B1291" s="317" t="s">
        <v>1294</v>
      </c>
      <c r="C1291" s="318" t="s">
        <v>1629</v>
      </c>
      <c r="D1291" s="352" t="s">
        <v>1412</v>
      </c>
      <c r="E1291" s="327">
        <v>470</v>
      </c>
      <c r="F1291" s="353">
        <v>1</v>
      </c>
      <c r="G1291" s="237">
        <f t="shared" si="104"/>
        <v>470</v>
      </c>
      <c r="H1291" s="106"/>
      <c r="I1291" s="106"/>
      <c r="J1291" s="106"/>
      <c r="K1291" s="106"/>
      <c r="L1291" s="106"/>
      <c r="M1291" s="106"/>
      <c r="N1291" s="106"/>
      <c r="O1291" s="106"/>
      <c r="P1291" s="312">
        <f t="shared" si="103"/>
        <v>470</v>
      </c>
      <c r="AY1291" s="106"/>
    </row>
    <row r="1292" spans="1:51" s="92" customFormat="1" x14ac:dyDescent="0.25">
      <c r="A1292" s="298">
        <v>190</v>
      </c>
      <c r="B1292" s="317" t="s">
        <v>1294</v>
      </c>
      <c r="C1292" s="318" t="s">
        <v>1630</v>
      </c>
      <c r="D1292" s="352" t="s">
        <v>1412</v>
      </c>
      <c r="E1292" s="327">
        <v>1000</v>
      </c>
      <c r="F1292" s="353">
        <v>1</v>
      </c>
      <c r="G1292" s="237">
        <f t="shared" si="104"/>
        <v>1000</v>
      </c>
      <c r="H1292" s="106"/>
      <c r="I1292" s="106"/>
      <c r="J1292" s="106"/>
      <c r="K1292" s="106"/>
      <c r="L1292" s="106"/>
      <c r="M1292" s="106"/>
      <c r="N1292" s="106"/>
      <c r="O1292" s="106"/>
      <c r="P1292" s="312">
        <f t="shared" si="103"/>
        <v>1000</v>
      </c>
      <c r="AY1292" s="106"/>
    </row>
    <row r="1293" spans="1:51" s="92" customFormat="1" x14ac:dyDescent="0.25">
      <c r="A1293" s="298">
        <v>191</v>
      </c>
      <c r="B1293" s="317" t="s">
        <v>1294</v>
      </c>
      <c r="C1293" s="318" t="s">
        <v>1631</v>
      </c>
      <c r="D1293" s="352" t="s">
        <v>1412</v>
      </c>
      <c r="E1293" s="327">
        <v>1000</v>
      </c>
      <c r="F1293" s="353">
        <v>1</v>
      </c>
      <c r="G1293" s="237">
        <f t="shared" si="104"/>
        <v>1000</v>
      </c>
      <c r="H1293" s="106"/>
      <c r="I1293" s="106"/>
      <c r="J1293" s="106"/>
      <c r="K1293" s="106"/>
      <c r="L1293" s="106"/>
      <c r="M1293" s="106"/>
      <c r="N1293" s="106"/>
      <c r="O1293" s="106"/>
      <c r="P1293" s="312">
        <f t="shared" si="103"/>
        <v>1000</v>
      </c>
      <c r="AY1293" s="106"/>
    </row>
    <row r="1294" spans="1:51" s="92" customFormat="1" ht="30" x14ac:dyDescent="0.25">
      <c r="A1294" s="298">
        <v>192</v>
      </c>
      <c r="B1294" s="317" t="s">
        <v>1294</v>
      </c>
      <c r="C1294" s="318" t="s">
        <v>1632</v>
      </c>
      <c r="D1294" s="352" t="s">
        <v>1412</v>
      </c>
      <c r="E1294" s="327">
        <v>600</v>
      </c>
      <c r="F1294" s="353">
        <v>1</v>
      </c>
      <c r="G1294" s="237">
        <f t="shared" si="104"/>
        <v>600</v>
      </c>
      <c r="H1294" s="106"/>
      <c r="I1294" s="106"/>
      <c r="J1294" s="106"/>
      <c r="K1294" s="106"/>
      <c r="L1294" s="106"/>
      <c r="M1294" s="106"/>
      <c r="N1294" s="106"/>
      <c r="O1294" s="106"/>
      <c r="P1294" s="312">
        <f t="shared" si="103"/>
        <v>600</v>
      </c>
      <c r="AY1294" s="106"/>
    </row>
    <row r="1295" spans="1:51" s="92" customFormat="1" ht="30" x14ac:dyDescent="0.25">
      <c r="A1295" s="298">
        <v>193</v>
      </c>
      <c r="B1295" s="317" t="s">
        <v>1633</v>
      </c>
      <c r="C1295" s="331" t="s">
        <v>1634</v>
      </c>
      <c r="D1295" s="354" t="s">
        <v>1161</v>
      </c>
      <c r="E1295" s="237">
        <v>17992</v>
      </c>
      <c r="F1295" s="333">
        <v>1</v>
      </c>
      <c r="G1295" s="237">
        <f t="shared" si="104"/>
        <v>17992</v>
      </c>
      <c r="H1295" s="106"/>
      <c r="I1295" s="106"/>
      <c r="J1295" s="106"/>
      <c r="K1295" s="106"/>
      <c r="L1295" s="106"/>
      <c r="M1295" s="106"/>
      <c r="N1295" s="106"/>
      <c r="O1295" s="106"/>
      <c r="P1295" s="312">
        <f t="shared" si="103"/>
        <v>17992</v>
      </c>
      <c r="AY1295" s="106"/>
    </row>
    <row r="1296" spans="1:51" s="92" customFormat="1" ht="45" x14ac:dyDescent="0.25">
      <c r="A1296" s="298">
        <v>194</v>
      </c>
      <c r="B1296" s="317" t="s">
        <v>1294</v>
      </c>
      <c r="C1296" s="331" t="s">
        <v>1635</v>
      </c>
      <c r="D1296" s="354" t="s">
        <v>1161</v>
      </c>
      <c r="E1296" s="237">
        <v>1934.4</v>
      </c>
      <c r="F1296" s="333">
        <v>1</v>
      </c>
      <c r="G1296" s="237">
        <f t="shared" si="104"/>
        <v>1934.4</v>
      </c>
      <c r="H1296" s="106"/>
      <c r="I1296" s="106"/>
      <c r="J1296" s="106"/>
      <c r="K1296" s="106"/>
      <c r="L1296" s="106"/>
      <c r="M1296" s="106"/>
      <c r="N1296" s="106"/>
      <c r="O1296" s="106"/>
      <c r="P1296" s="312">
        <f t="shared" ref="P1296:P1359" si="105">G1296+I1296+K1296+M1296+O1296</f>
        <v>1934.4</v>
      </c>
      <c r="AY1296" s="106"/>
    </row>
    <row r="1297" spans="1:51" s="92" customFormat="1" ht="45" x14ac:dyDescent="0.25">
      <c r="A1297" s="298">
        <v>195</v>
      </c>
      <c r="B1297" s="317" t="s">
        <v>1294</v>
      </c>
      <c r="C1297" s="342" t="s">
        <v>1636</v>
      </c>
      <c r="D1297" s="355" t="s">
        <v>974</v>
      </c>
      <c r="E1297" s="237">
        <v>1934.4</v>
      </c>
      <c r="F1297" s="343">
        <v>1</v>
      </c>
      <c r="G1297" s="237">
        <f t="shared" si="104"/>
        <v>1934.4</v>
      </c>
      <c r="H1297" s="106"/>
      <c r="I1297" s="106"/>
      <c r="J1297" s="106"/>
      <c r="K1297" s="106"/>
      <c r="L1297" s="106"/>
      <c r="M1297" s="106"/>
      <c r="N1297" s="106"/>
      <c r="O1297" s="106"/>
      <c r="P1297" s="312">
        <f t="shared" si="105"/>
        <v>1934.4</v>
      </c>
      <c r="AY1297" s="106"/>
    </row>
    <row r="1298" spans="1:51" s="92" customFormat="1" ht="45" x14ac:dyDescent="0.25">
      <c r="A1298" s="298">
        <v>196</v>
      </c>
      <c r="B1298" s="317" t="s">
        <v>1294</v>
      </c>
      <c r="C1298" s="342" t="s">
        <v>1637</v>
      </c>
      <c r="D1298" s="355" t="s">
        <v>974</v>
      </c>
      <c r="E1298" s="237">
        <v>1934.4</v>
      </c>
      <c r="F1298" s="343">
        <v>2</v>
      </c>
      <c r="G1298" s="237">
        <f t="shared" si="104"/>
        <v>3868.8</v>
      </c>
      <c r="H1298" s="106"/>
      <c r="I1298" s="106"/>
      <c r="J1298" s="106"/>
      <c r="K1298" s="106"/>
      <c r="L1298" s="106"/>
      <c r="M1298" s="106"/>
      <c r="N1298" s="106"/>
      <c r="O1298" s="106"/>
      <c r="P1298" s="312">
        <f t="shared" si="105"/>
        <v>3868.8</v>
      </c>
      <c r="AY1298" s="106"/>
    </row>
    <row r="1299" spans="1:51" s="92" customFormat="1" ht="45" x14ac:dyDescent="0.25">
      <c r="A1299" s="298">
        <v>197</v>
      </c>
      <c r="B1299" s="317" t="s">
        <v>1294</v>
      </c>
      <c r="C1299" s="342" t="s">
        <v>1638</v>
      </c>
      <c r="D1299" s="355" t="s">
        <v>974</v>
      </c>
      <c r="E1299" s="237">
        <v>1934.4</v>
      </c>
      <c r="F1299" s="343">
        <v>1</v>
      </c>
      <c r="G1299" s="237">
        <f t="shared" si="104"/>
        <v>1934.4</v>
      </c>
      <c r="H1299" s="106"/>
      <c r="I1299" s="106"/>
      <c r="J1299" s="106"/>
      <c r="K1299" s="106"/>
      <c r="L1299" s="106"/>
      <c r="M1299" s="106"/>
      <c r="N1299" s="106"/>
      <c r="O1299" s="106"/>
      <c r="P1299" s="312">
        <f t="shared" si="105"/>
        <v>1934.4</v>
      </c>
      <c r="AY1299" s="106"/>
    </row>
    <row r="1300" spans="1:51" s="92" customFormat="1" ht="75" x14ac:dyDescent="0.25">
      <c r="A1300" s="298">
        <v>198</v>
      </c>
      <c r="B1300" s="317" t="s">
        <v>1294</v>
      </c>
      <c r="C1300" s="342" t="s">
        <v>1639</v>
      </c>
      <c r="D1300" s="355" t="s">
        <v>53</v>
      </c>
      <c r="E1300" s="237">
        <v>74035.320000000007</v>
      </c>
      <c r="F1300" s="343">
        <v>1</v>
      </c>
      <c r="G1300" s="237">
        <f t="shared" si="104"/>
        <v>74035.320000000007</v>
      </c>
      <c r="H1300" s="106"/>
      <c r="I1300" s="106"/>
      <c r="J1300" s="106"/>
      <c r="K1300" s="106"/>
      <c r="L1300" s="106"/>
      <c r="M1300" s="106"/>
      <c r="N1300" s="106"/>
      <c r="O1300" s="106"/>
      <c r="P1300" s="312">
        <f t="shared" si="105"/>
        <v>74035.320000000007</v>
      </c>
      <c r="AY1300" s="106"/>
    </row>
    <row r="1301" spans="1:51" s="92" customFormat="1" ht="60" x14ac:dyDescent="0.25">
      <c r="A1301" s="298">
        <v>199</v>
      </c>
      <c r="B1301" s="317" t="s">
        <v>1294</v>
      </c>
      <c r="C1301" s="342" t="s">
        <v>1640</v>
      </c>
      <c r="D1301" s="355" t="s">
        <v>974</v>
      </c>
      <c r="E1301" s="237">
        <v>7650.31</v>
      </c>
      <c r="F1301" s="343">
        <v>1</v>
      </c>
      <c r="G1301" s="237">
        <f t="shared" si="104"/>
        <v>7650.31</v>
      </c>
      <c r="H1301" s="106"/>
      <c r="I1301" s="106"/>
      <c r="J1301" s="106"/>
      <c r="K1301" s="106"/>
      <c r="L1301" s="106"/>
      <c r="M1301" s="106"/>
      <c r="N1301" s="106"/>
      <c r="O1301" s="106"/>
      <c r="P1301" s="312">
        <f t="shared" si="105"/>
        <v>7650.31</v>
      </c>
      <c r="AY1301" s="106"/>
    </row>
    <row r="1302" spans="1:51" s="92" customFormat="1" ht="60" x14ac:dyDescent="0.25">
      <c r="A1302" s="298">
        <v>200</v>
      </c>
      <c r="B1302" s="317" t="s">
        <v>1294</v>
      </c>
      <c r="C1302" s="342" t="s">
        <v>1641</v>
      </c>
      <c r="D1302" s="355" t="s">
        <v>974</v>
      </c>
      <c r="E1302" s="237">
        <v>9254.41</v>
      </c>
      <c r="F1302" s="343">
        <v>1</v>
      </c>
      <c r="G1302" s="237">
        <f t="shared" si="104"/>
        <v>9254.41</v>
      </c>
      <c r="H1302" s="106"/>
      <c r="I1302" s="106"/>
      <c r="J1302" s="106"/>
      <c r="K1302" s="106"/>
      <c r="L1302" s="106"/>
      <c r="M1302" s="106"/>
      <c r="N1302" s="106"/>
      <c r="O1302" s="106"/>
      <c r="P1302" s="312">
        <f t="shared" si="105"/>
        <v>9254.41</v>
      </c>
      <c r="AY1302" s="106"/>
    </row>
    <row r="1303" spans="1:51" s="92" customFormat="1" ht="60" x14ac:dyDescent="0.25">
      <c r="A1303" s="298">
        <v>201</v>
      </c>
      <c r="B1303" s="317" t="s">
        <v>1294</v>
      </c>
      <c r="C1303" s="342" t="s">
        <v>1642</v>
      </c>
      <c r="D1303" s="355"/>
      <c r="E1303" s="237">
        <v>27763.24</v>
      </c>
      <c r="F1303" s="343">
        <v>1</v>
      </c>
      <c r="G1303" s="237">
        <f t="shared" si="104"/>
        <v>27763.24</v>
      </c>
      <c r="H1303" s="106"/>
      <c r="I1303" s="106"/>
      <c r="J1303" s="106"/>
      <c r="K1303" s="106"/>
      <c r="L1303" s="106"/>
      <c r="M1303" s="106"/>
      <c r="N1303" s="106"/>
      <c r="O1303" s="106"/>
      <c r="P1303" s="312">
        <f t="shared" si="105"/>
        <v>27763.24</v>
      </c>
      <c r="AY1303" s="106"/>
    </row>
    <row r="1304" spans="1:51" s="92" customFormat="1" ht="60" x14ac:dyDescent="0.25">
      <c r="A1304" s="298">
        <v>202</v>
      </c>
      <c r="B1304" s="317" t="s">
        <v>1294</v>
      </c>
      <c r="C1304" s="342" t="s">
        <v>1643</v>
      </c>
      <c r="D1304" s="355" t="s">
        <v>974</v>
      </c>
      <c r="E1304" s="237">
        <v>16688.79</v>
      </c>
      <c r="F1304" s="343">
        <v>1</v>
      </c>
      <c r="G1304" s="237">
        <f t="shared" si="104"/>
        <v>16688.79</v>
      </c>
      <c r="H1304" s="106"/>
      <c r="I1304" s="106"/>
      <c r="J1304" s="106"/>
      <c r="K1304" s="106"/>
      <c r="L1304" s="106"/>
      <c r="M1304" s="106"/>
      <c r="N1304" s="106"/>
      <c r="O1304" s="106"/>
      <c r="P1304" s="312">
        <f t="shared" si="105"/>
        <v>16688.79</v>
      </c>
      <c r="AY1304" s="106"/>
    </row>
    <row r="1305" spans="1:51" s="92" customFormat="1" ht="30" x14ac:dyDescent="0.25">
      <c r="A1305" s="298">
        <v>203</v>
      </c>
      <c r="B1305" s="317" t="s">
        <v>1294</v>
      </c>
      <c r="C1305" s="342" t="s">
        <v>1644</v>
      </c>
      <c r="D1305" s="355" t="s">
        <v>53</v>
      </c>
      <c r="E1305" s="237">
        <v>53459.76</v>
      </c>
      <c r="F1305" s="343">
        <v>2</v>
      </c>
      <c r="G1305" s="237">
        <f t="shared" si="104"/>
        <v>106919.52</v>
      </c>
      <c r="H1305" s="106"/>
      <c r="I1305" s="106"/>
      <c r="J1305" s="106"/>
      <c r="K1305" s="106"/>
      <c r="L1305" s="106"/>
      <c r="M1305" s="106"/>
      <c r="N1305" s="106"/>
      <c r="O1305" s="106"/>
      <c r="P1305" s="312">
        <f t="shared" si="105"/>
        <v>106919.52</v>
      </c>
      <c r="AY1305" s="106"/>
    </row>
    <row r="1306" spans="1:51" s="92" customFormat="1" x14ac:dyDescent="0.25">
      <c r="A1306" s="298">
        <v>204</v>
      </c>
      <c r="B1306" s="317" t="s">
        <v>1294</v>
      </c>
      <c r="C1306" s="342" t="s">
        <v>1645</v>
      </c>
      <c r="D1306" s="355" t="s">
        <v>974</v>
      </c>
      <c r="E1306" s="237">
        <v>45509.93</v>
      </c>
      <c r="F1306" s="343">
        <v>1</v>
      </c>
      <c r="G1306" s="237">
        <f t="shared" si="104"/>
        <v>45509.93</v>
      </c>
      <c r="H1306" s="106"/>
      <c r="I1306" s="106"/>
      <c r="J1306" s="106"/>
      <c r="K1306" s="106"/>
      <c r="L1306" s="106"/>
      <c r="M1306" s="106"/>
      <c r="N1306" s="106"/>
      <c r="O1306" s="106"/>
      <c r="P1306" s="312">
        <f t="shared" si="105"/>
        <v>45509.93</v>
      </c>
      <c r="AY1306" s="106"/>
    </row>
    <row r="1307" spans="1:51" s="92" customFormat="1" ht="30" x14ac:dyDescent="0.25">
      <c r="A1307" s="298">
        <v>205</v>
      </c>
      <c r="B1307" s="317" t="s">
        <v>1294</v>
      </c>
      <c r="C1307" s="342" t="s">
        <v>1646</v>
      </c>
      <c r="D1307" s="355" t="s">
        <v>974</v>
      </c>
      <c r="E1307" s="237">
        <v>48966.400000000001</v>
      </c>
      <c r="F1307" s="343">
        <v>1</v>
      </c>
      <c r="G1307" s="237">
        <f t="shared" si="104"/>
        <v>48966.400000000001</v>
      </c>
      <c r="H1307" s="106"/>
      <c r="I1307" s="106"/>
      <c r="J1307" s="106"/>
      <c r="K1307" s="106"/>
      <c r="L1307" s="106"/>
      <c r="M1307" s="106"/>
      <c r="N1307" s="106"/>
      <c r="O1307" s="106"/>
      <c r="P1307" s="312">
        <f t="shared" si="105"/>
        <v>48966.400000000001</v>
      </c>
      <c r="AY1307" s="106"/>
    </row>
    <row r="1308" spans="1:51" s="92" customFormat="1" ht="45" x14ac:dyDescent="0.25">
      <c r="A1308" s="298">
        <v>206</v>
      </c>
      <c r="B1308" s="317" t="s">
        <v>1294</v>
      </c>
      <c r="C1308" s="342" t="s">
        <v>1647</v>
      </c>
      <c r="D1308" s="355" t="s">
        <v>974</v>
      </c>
      <c r="E1308" s="237">
        <v>9647.5</v>
      </c>
      <c r="F1308" s="343">
        <v>36</v>
      </c>
      <c r="G1308" s="237">
        <f t="shared" si="104"/>
        <v>347310</v>
      </c>
      <c r="H1308" s="106"/>
      <c r="I1308" s="106"/>
      <c r="J1308" s="106"/>
      <c r="K1308" s="106"/>
      <c r="L1308" s="106"/>
      <c r="M1308" s="106"/>
      <c r="N1308" s="106"/>
      <c r="O1308" s="106"/>
      <c r="P1308" s="312">
        <f t="shared" si="105"/>
        <v>347310</v>
      </c>
      <c r="AY1308" s="106"/>
    </row>
    <row r="1309" spans="1:51" s="92" customFormat="1" ht="135" x14ac:dyDescent="0.25">
      <c r="A1309" s="298">
        <v>207</v>
      </c>
      <c r="B1309" s="317" t="s">
        <v>1294</v>
      </c>
      <c r="C1309" s="342" t="s">
        <v>1648</v>
      </c>
      <c r="D1309" s="355" t="s">
        <v>974</v>
      </c>
      <c r="E1309" s="237">
        <v>70370</v>
      </c>
      <c r="F1309" s="343">
        <v>2</v>
      </c>
      <c r="G1309" s="237">
        <f t="shared" si="104"/>
        <v>140740</v>
      </c>
      <c r="H1309" s="106"/>
      <c r="I1309" s="106"/>
      <c r="J1309" s="106"/>
      <c r="K1309" s="106"/>
      <c r="L1309" s="106"/>
      <c r="M1309" s="106"/>
      <c r="N1309" s="106"/>
      <c r="O1309" s="106"/>
      <c r="P1309" s="312">
        <f t="shared" si="105"/>
        <v>140740</v>
      </c>
      <c r="AY1309" s="106"/>
    </row>
    <row r="1310" spans="1:51" s="92" customFormat="1" x14ac:dyDescent="0.25">
      <c r="A1310" s="298">
        <v>208</v>
      </c>
      <c r="B1310" s="317" t="s">
        <v>1294</v>
      </c>
      <c r="C1310" s="98" t="s">
        <v>1649</v>
      </c>
      <c r="D1310" s="317" t="s">
        <v>1412</v>
      </c>
      <c r="E1310" s="237">
        <v>11319</v>
      </c>
      <c r="F1310" s="106">
        <v>2</v>
      </c>
      <c r="G1310" s="237">
        <f t="shared" si="104"/>
        <v>22638</v>
      </c>
      <c r="H1310" s="106"/>
      <c r="I1310" s="106"/>
      <c r="J1310" s="106"/>
      <c r="K1310" s="106"/>
      <c r="L1310" s="106"/>
      <c r="M1310" s="106"/>
      <c r="N1310" s="106"/>
      <c r="O1310" s="106"/>
      <c r="P1310" s="312">
        <f t="shared" si="105"/>
        <v>22638</v>
      </c>
      <c r="AY1310" s="106"/>
    </row>
    <row r="1311" spans="1:51" s="92" customFormat="1" x14ac:dyDescent="0.25">
      <c r="A1311" s="298">
        <v>209</v>
      </c>
      <c r="B1311" s="317" t="s">
        <v>1294</v>
      </c>
      <c r="C1311" s="98" t="s">
        <v>1650</v>
      </c>
      <c r="D1311" s="317" t="s">
        <v>1412</v>
      </c>
      <c r="E1311" s="237">
        <v>2829.75</v>
      </c>
      <c r="F1311" s="106">
        <v>2</v>
      </c>
      <c r="G1311" s="237">
        <f t="shared" si="104"/>
        <v>5659.5</v>
      </c>
      <c r="H1311" s="106"/>
      <c r="I1311" s="106"/>
      <c r="J1311" s="106"/>
      <c r="K1311" s="106"/>
      <c r="L1311" s="106"/>
      <c r="M1311" s="106"/>
      <c r="N1311" s="106"/>
      <c r="O1311" s="106"/>
      <c r="P1311" s="312">
        <f t="shared" si="105"/>
        <v>5659.5</v>
      </c>
      <c r="AY1311" s="106"/>
    </row>
    <row r="1312" spans="1:51" s="92" customFormat="1" x14ac:dyDescent="0.25">
      <c r="A1312" s="298">
        <v>210</v>
      </c>
      <c r="B1312" s="317" t="s">
        <v>1294</v>
      </c>
      <c r="C1312" s="98" t="s">
        <v>1651</v>
      </c>
      <c r="D1312" s="317" t="s">
        <v>87</v>
      </c>
      <c r="E1312" s="237">
        <v>794.5</v>
      </c>
      <c r="F1312" s="106">
        <v>1</v>
      </c>
      <c r="G1312" s="237">
        <f t="shared" si="104"/>
        <v>794.5</v>
      </c>
      <c r="H1312" s="106"/>
      <c r="I1312" s="106"/>
      <c r="J1312" s="106"/>
      <c r="K1312" s="106"/>
      <c r="L1312" s="106"/>
      <c r="M1312" s="106"/>
      <c r="N1312" s="106"/>
      <c r="O1312" s="106"/>
      <c r="P1312" s="312">
        <f t="shared" si="105"/>
        <v>794.5</v>
      </c>
      <c r="AY1312" s="106"/>
    </row>
    <row r="1313" spans="1:51" s="92" customFormat="1" x14ac:dyDescent="0.25">
      <c r="A1313" s="298">
        <v>211</v>
      </c>
      <c r="B1313" s="317" t="s">
        <v>1294</v>
      </c>
      <c r="C1313" s="98" t="s">
        <v>1652</v>
      </c>
      <c r="D1313" s="317" t="s">
        <v>87</v>
      </c>
      <c r="E1313" s="237">
        <v>522.1</v>
      </c>
      <c r="F1313" s="106">
        <v>3</v>
      </c>
      <c r="G1313" s="237">
        <f t="shared" si="104"/>
        <v>1566.3000000000002</v>
      </c>
      <c r="H1313" s="106"/>
      <c r="I1313" s="106"/>
      <c r="J1313" s="106"/>
      <c r="K1313" s="106"/>
      <c r="L1313" s="106"/>
      <c r="M1313" s="106"/>
      <c r="N1313" s="106"/>
      <c r="O1313" s="106"/>
      <c r="P1313" s="312">
        <f t="shared" si="105"/>
        <v>1566.3000000000002</v>
      </c>
      <c r="AY1313" s="106"/>
    </row>
    <row r="1314" spans="1:51" s="92" customFormat="1" x14ac:dyDescent="0.25">
      <c r="A1314" s="298">
        <v>212</v>
      </c>
      <c r="B1314" s="317" t="s">
        <v>1294</v>
      </c>
      <c r="C1314" s="98" t="s">
        <v>1653</v>
      </c>
      <c r="D1314" s="317" t="s">
        <v>87</v>
      </c>
      <c r="E1314" s="237">
        <v>238.35</v>
      </c>
      <c r="F1314" s="106">
        <v>3</v>
      </c>
      <c r="G1314" s="237">
        <f t="shared" si="104"/>
        <v>715.05</v>
      </c>
      <c r="H1314" s="106"/>
      <c r="I1314" s="106"/>
      <c r="J1314" s="106"/>
      <c r="K1314" s="106"/>
      <c r="L1314" s="106"/>
      <c r="M1314" s="106"/>
      <c r="N1314" s="106"/>
      <c r="O1314" s="106"/>
      <c r="P1314" s="312">
        <f t="shared" si="105"/>
        <v>715.05</v>
      </c>
      <c r="AY1314" s="106"/>
    </row>
    <row r="1315" spans="1:51" s="92" customFormat="1" x14ac:dyDescent="0.25">
      <c r="A1315" s="298">
        <v>213</v>
      </c>
      <c r="B1315" s="317" t="s">
        <v>1294</v>
      </c>
      <c r="C1315" s="314" t="s">
        <v>1654</v>
      </c>
      <c r="D1315" s="317" t="s">
        <v>87</v>
      </c>
      <c r="E1315" s="237">
        <v>10782.5</v>
      </c>
      <c r="F1315" s="106">
        <v>5</v>
      </c>
      <c r="G1315" s="237">
        <f t="shared" si="104"/>
        <v>53912.5</v>
      </c>
      <c r="H1315" s="106"/>
      <c r="I1315" s="106"/>
      <c r="J1315" s="106"/>
      <c r="K1315" s="106"/>
      <c r="L1315" s="106"/>
      <c r="M1315" s="106"/>
      <c r="N1315" s="106"/>
      <c r="O1315" s="106"/>
      <c r="P1315" s="312">
        <f t="shared" si="105"/>
        <v>53912.5</v>
      </c>
      <c r="AY1315" s="106"/>
    </row>
    <row r="1316" spans="1:51" s="92" customFormat="1" ht="30" x14ac:dyDescent="0.25">
      <c r="A1316" s="298">
        <v>214</v>
      </c>
      <c r="B1316" s="317" t="s">
        <v>1655</v>
      </c>
      <c r="C1316" s="349" t="s">
        <v>1656</v>
      </c>
      <c r="D1316" s="356" t="s">
        <v>87</v>
      </c>
      <c r="E1316" s="237">
        <v>300</v>
      </c>
      <c r="F1316" s="350">
        <v>17</v>
      </c>
      <c r="G1316" s="237">
        <f t="shared" si="104"/>
        <v>5100</v>
      </c>
      <c r="H1316" s="106"/>
      <c r="I1316" s="106"/>
      <c r="J1316" s="106"/>
      <c r="K1316" s="106"/>
      <c r="L1316" s="106"/>
      <c r="M1316" s="106"/>
      <c r="N1316" s="106"/>
      <c r="O1316" s="106"/>
      <c r="P1316" s="312">
        <f t="shared" si="105"/>
        <v>5100</v>
      </c>
      <c r="AY1316" s="106"/>
    </row>
    <row r="1317" spans="1:51" s="92" customFormat="1" x14ac:dyDescent="0.25">
      <c r="A1317" s="298">
        <v>215</v>
      </c>
      <c r="B1317" s="317" t="s">
        <v>1657</v>
      </c>
      <c r="C1317" s="349" t="s">
        <v>1658</v>
      </c>
      <c r="D1317" s="356" t="s">
        <v>87</v>
      </c>
      <c r="E1317" s="237">
        <v>3200</v>
      </c>
      <c r="F1317" s="350">
        <v>1</v>
      </c>
      <c r="G1317" s="237">
        <f t="shared" si="104"/>
        <v>3200</v>
      </c>
      <c r="H1317" s="106"/>
      <c r="I1317" s="106"/>
      <c r="J1317" s="106"/>
      <c r="K1317" s="106"/>
      <c r="L1317" s="106"/>
      <c r="M1317" s="106"/>
      <c r="N1317" s="106"/>
      <c r="O1317" s="106"/>
      <c r="P1317" s="312">
        <f t="shared" si="105"/>
        <v>3200</v>
      </c>
      <c r="AY1317" s="106"/>
    </row>
    <row r="1318" spans="1:51" s="92" customFormat="1" x14ac:dyDescent="0.25">
      <c r="A1318" s="298">
        <v>216</v>
      </c>
      <c r="B1318" s="317" t="s">
        <v>1659</v>
      </c>
      <c r="C1318" s="349" t="s">
        <v>1660</v>
      </c>
      <c r="D1318" s="356" t="s">
        <v>87</v>
      </c>
      <c r="E1318" s="237">
        <v>50</v>
      </c>
      <c r="F1318" s="350">
        <v>1</v>
      </c>
      <c r="G1318" s="237">
        <f t="shared" si="104"/>
        <v>50</v>
      </c>
      <c r="H1318" s="106"/>
      <c r="I1318" s="106"/>
      <c r="J1318" s="106"/>
      <c r="K1318" s="106"/>
      <c r="L1318" s="106"/>
      <c r="M1318" s="106"/>
      <c r="N1318" s="106"/>
      <c r="O1318" s="106"/>
      <c r="P1318" s="312">
        <f t="shared" si="105"/>
        <v>50</v>
      </c>
      <c r="AY1318" s="106"/>
    </row>
    <row r="1319" spans="1:51" s="92" customFormat="1" ht="30" x14ac:dyDescent="0.25">
      <c r="A1319" s="298">
        <v>217</v>
      </c>
      <c r="B1319" s="317" t="s">
        <v>1294</v>
      </c>
      <c r="C1319" s="349" t="s">
        <v>1661</v>
      </c>
      <c r="D1319" s="356" t="s">
        <v>87</v>
      </c>
      <c r="E1319" s="237">
        <v>60</v>
      </c>
      <c r="F1319" s="350">
        <v>1</v>
      </c>
      <c r="G1319" s="237">
        <f t="shared" si="104"/>
        <v>60</v>
      </c>
      <c r="H1319" s="106"/>
      <c r="I1319" s="106"/>
      <c r="J1319" s="106"/>
      <c r="K1319" s="106"/>
      <c r="L1319" s="106"/>
      <c r="M1319" s="106"/>
      <c r="N1319" s="106"/>
      <c r="O1319" s="106"/>
      <c r="P1319" s="312">
        <f t="shared" si="105"/>
        <v>60</v>
      </c>
      <c r="AY1319" s="106"/>
    </row>
    <row r="1320" spans="1:51" s="92" customFormat="1" x14ac:dyDescent="0.25">
      <c r="A1320" s="298">
        <v>218</v>
      </c>
      <c r="B1320" s="317" t="s">
        <v>1662</v>
      </c>
      <c r="C1320" s="349" t="s">
        <v>1663</v>
      </c>
      <c r="D1320" s="356" t="s">
        <v>87</v>
      </c>
      <c r="E1320" s="237">
        <v>200</v>
      </c>
      <c r="F1320" s="350">
        <v>3</v>
      </c>
      <c r="G1320" s="237">
        <f t="shared" si="104"/>
        <v>600</v>
      </c>
      <c r="H1320" s="106"/>
      <c r="I1320" s="106"/>
      <c r="J1320" s="106"/>
      <c r="K1320" s="106"/>
      <c r="L1320" s="106"/>
      <c r="M1320" s="106"/>
      <c r="N1320" s="106"/>
      <c r="O1320" s="106"/>
      <c r="P1320" s="312">
        <f t="shared" si="105"/>
        <v>600</v>
      </c>
      <c r="AY1320" s="106"/>
    </row>
    <row r="1321" spans="1:51" s="92" customFormat="1" ht="30" x14ac:dyDescent="0.25">
      <c r="A1321" s="298">
        <v>219</v>
      </c>
      <c r="B1321" s="317" t="s">
        <v>1664</v>
      </c>
      <c r="C1321" s="349" t="s">
        <v>1665</v>
      </c>
      <c r="D1321" s="356" t="s">
        <v>87</v>
      </c>
      <c r="E1321" s="237">
        <v>250</v>
      </c>
      <c r="F1321" s="350">
        <v>1</v>
      </c>
      <c r="G1321" s="237">
        <f t="shared" si="104"/>
        <v>250</v>
      </c>
      <c r="H1321" s="106"/>
      <c r="I1321" s="106"/>
      <c r="J1321" s="106"/>
      <c r="K1321" s="106"/>
      <c r="L1321" s="106"/>
      <c r="M1321" s="106"/>
      <c r="N1321" s="106"/>
      <c r="O1321" s="106"/>
      <c r="P1321" s="312">
        <f t="shared" si="105"/>
        <v>250</v>
      </c>
      <c r="AY1321" s="106"/>
    </row>
    <row r="1322" spans="1:51" s="92" customFormat="1" x14ac:dyDescent="0.25">
      <c r="A1322" s="298">
        <v>220</v>
      </c>
      <c r="B1322" s="317" t="s">
        <v>1294</v>
      </c>
      <c r="C1322" s="349" t="s">
        <v>1666</v>
      </c>
      <c r="D1322" s="356" t="s">
        <v>87</v>
      </c>
      <c r="E1322" s="237">
        <v>500</v>
      </c>
      <c r="F1322" s="350">
        <v>3</v>
      </c>
      <c r="G1322" s="237">
        <f t="shared" si="104"/>
        <v>1500</v>
      </c>
      <c r="H1322" s="106"/>
      <c r="I1322" s="106"/>
      <c r="J1322" s="106"/>
      <c r="K1322" s="106"/>
      <c r="L1322" s="106"/>
      <c r="M1322" s="106"/>
      <c r="N1322" s="106"/>
      <c r="O1322" s="106"/>
      <c r="P1322" s="312">
        <f t="shared" si="105"/>
        <v>1500</v>
      </c>
      <c r="AY1322" s="106"/>
    </row>
    <row r="1323" spans="1:51" s="92" customFormat="1" x14ac:dyDescent="0.25">
      <c r="A1323" s="298">
        <v>221</v>
      </c>
      <c r="B1323" s="317" t="s">
        <v>1667</v>
      </c>
      <c r="C1323" s="349" t="s">
        <v>1668</v>
      </c>
      <c r="D1323" s="356" t="s">
        <v>87</v>
      </c>
      <c r="E1323" s="237">
        <v>50</v>
      </c>
      <c r="F1323" s="350">
        <v>3</v>
      </c>
      <c r="G1323" s="237">
        <f t="shared" si="104"/>
        <v>150</v>
      </c>
      <c r="H1323" s="106"/>
      <c r="I1323" s="106"/>
      <c r="J1323" s="106"/>
      <c r="K1323" s="106"/>
      <c r="L1323" s="106"/>
      <c r="M1323" s="106"/>
      <c r="N1323" s="106"/>
      <c r="O1323" s="106"/>
      <c r="P1323" s="312">
        <f t="shared" si="105"/>
        <v>150</v>
      </c>
      <c r="AY1323" s="106"/>
    </row>
    <row r="1324" spans="1:51" s="92" customFormat="1" x14ac:dyDescent="0.25">
      <c r="A1324" s="298">
        <v>222</v>
      </c>
      <c r="B1324" s="317" t="s">
        <v>1669</v>
      </c>
      <c r="C1324" s="349" t="s">
        <v>1670</v>
      </c>
      <c r="D1324" s="356" t="s">
        <v>87</v>
      </c>
      <c r="E1324" s="237">
        <v>10</v>
      </c>
      <c r="F1324" s="350">
        <v>6</v>
      </c>
      <c r="G1324" s="237">
        <f t="shared" si="104"/>
        <v>60</v>
      </c>
      <c r="H1324" s="106"/>
      <c r="I1324" s="106"/>
      <c r="J1324" s="106"/>
      <c r="K1324" s="106"/>
      <c r="L1324" s="106"/>
      <c r="M1324" s="106"/>
      <c r="N1324" s="106"/>
      <c r="O1324" s="106"/>
      <c r="P1324" s="312">
        <f t="shared" si="105"/>
        <v>60</v>
      </c>
      <c r="AY1324" s="106"/>
    </row>
    <row r="1325" spans="1:51" s="92" customFormat="1" x14ac:dyDescent="0.25">
      <c r="A1325" s="298">
        <v>223</v>
      </c>
      <c r="B1325" s="317" t="s">
        <v>1671</v>
      </c>
      <c r="C1325" s="349" t="s">
        <v>1672</v>
      </c>
      <c r="D1325" s="356" t="s">
        <v>87</v>
      </c>
      <c r="E1325" s="237">
        <v>2</v>
      </c>
      <c r="F1325" s="350">
        <v>8</v>
      </c>
      <c r="G1325" s="237">
        <f t="shared" si="104"/>
        <v>16</v>
      </c>
      <c r="H1325" s="106"/>
      <c r="I1325" s="106"/>
      <c r="J1325" s="106"/>
      <c r="K1325" s="106"/>
      <c r="L1325" s="106"/>
      <c r="M1325" s="106"/>
      <c r="N1325" s="106"/>
      <c r="O1325" s="106"/>
      <c r="P1325" s="312">
        <f t="shared" si="105"/>
        <v>16</v>
      </c>
      <c r="AY1325" s="106"/>
    </row>
    <row r="1326" spans="1:51" s="92" customFormat="1" x14ac:dyDescent="0.25">
      <c r="A1326" s="298">
        <v>224</v>
      </c>
      <c r="B1326" s="317" t="s">
        <v>1294</v>
      </c>
      <c r="C1326" s="349" t="s">
        <v>1673</v>
      </c>
      <c r="D1326" s="356" t="s">
        <v>87</v>
      </c>
      <c r="E1326" s="237">
        <v>50</v>
      </c>
      <c r="F1326" s="350">
        <v>1</v>
      </c>
      <c r="G1326" s="237">
        <f t="shared" si="104"/>
        <v>50</v>
      </c>
      <c r="H1326" s="106"/>
      <c r="I1326" s="106"/>
      <c r="J1326" s="106"/>
      <c r="K1326" s="106"/>
      <c r="L1326" s="106"/>
      <c r="M1326" s="106"/>
      <c r="N1326" s="106"/>
      <c r="O1326" s="106"/>
      <c r="P1326" s="312">
        <f t="shared" si="105"/>
        <v>50</v>
      </c>
      <c r="AY1326" s="106"/>
    </row>
    <row r="1327" spans="1:51" s="92" customFormat="1" ht="30" x14ac:dyDescent="0.25">
      <c r="A1327" s="298">
        <v>225</v>
      </c>
      <c r="B1327" s="317" t="s">
        <v>1294</v>
      </c>
      <c r="C1327" s="349" t="s">
        <v>1674</v>
      </c>
      <c r="D1327" s="356" t="s">
        <v>87</v>
      </c>
      <c r="E1327" s="237">
        <v>13</v>
      </c>
      <c r="F1327" s="350">
        <v>16</v>
      </c>
      <c r="G1327" s="237">
        <f t="shared" si="104"/>
        <v>208</v>
      </c>
      <c r="H1327" s="106"/>
      <c r="I1327" s="106"/>
      <c r="J1327" s="106"/>
      <c r="K1327" s="106"/>
      <c r="L1327" s="106"/>
      <c r="M1327" s="106"/>
      <c r="N1327" s="106"/>
      <c r="O1327" s="106"/>
      <c r="P1327" s="312">
        <f t="shared" si="105"/>
        <v>208</v>
      </c>
      <c r="AY1327" s="106"/>
    </row>
    <row r="1328" spans="1:51" s="92" customFormat="1" x14ac:dyDescent="0.25">
      <c r="A1328" s="298">
        <v>226</v>
      </c>
      <c r="B1328" s="317" t="s">
        <v>1659</v>
      </c>
      <c r="C1328" s="349" t="s">
        <v>1660</v>
      </c>
      <c r="D1328" s="356" t="s">
        <v>87</v>
      </c>
      <c r="E1328" s="237">
        <v>50</v>
      </c>
      <c r="F1328" s="350">
        <v>5</v>
      </c>
      <c r="G1328" s="237">
        <f t="shared" si="104"/>
        <v>250</v>
      </c>
      <c r="H1328" s="106"/>
      <c r="I1328" s="106"/>
      <c r="J1328" s="106"/>
      <c r="K1328" s="106"/>
      <c r="L1328" s="106"/>
      <c r="M1328" s="106"/>
      <c r="N1328" s="106"/>
      <c r="O1328" s="106"/>
      <c r="P1328" s="312">
        <f t="shared" si="105"/>
        <v>250</v>
      </c>
      <c r="AY1328" s="106"/>
    </row>
    <row r="1329" spans="1:51" s="92" customFormat="1" x14ac:dyDescent="0.25">
      <c r="A1329" s="298">
        <v>227</v>
      </c>
      <c r="B1329" s="317" t="s">
        <v>1675</v>
      </c>
      <c r="C1329" s="349" t="s">
        <v>1676</v>
      </c>
      <c r="D1329" s="356" t="s">
        <v>87</v>
      </c>
      <c r="E1329" s="237">
        <v>50</v>
      </c>
      <c r="F1329" s="350">
        <v>3</v>
      </c>
      <c r="G1329" s="237">
        <f t="shared" si="104"/>
        <v>150</v>
      </c>
      <c r="H1329" s="106"/>
      <c r="I1329" s="106"/>
      <c r="J1329" s="106"/>
      <c r="K1329" s="106"/>
      <c r="L1329" s="106"/>
      <c r="M1329" s="106"/>
      <c r="N1329" s="106"/>
      <c r="O1329" s="106"/>
      <c r="P1329" s="312">
        <f t="shared" si="105"/>
        <v>150</v>
      </c>
      <c r="AY1329" s="106"/>
    </row>
    <row r="1330" spans="1:51" s="92" customFormat="1" x14ac:dyDescent="0.25">
      <c r="A1330" s="298">
        <v>228</v>
      </c>
      <c r="B1330" s="317" t="s">
        <v>1294</v>
      </c>
      <c r="C1330" s="349" t="s">
        <v>1677</v>
      </c>
      <c r="D1330" s="356" t="s">
        <v>87</v>
      </c>
      <c r="E1330" s="237">
        <v>100</v>
      </c>
      <c r="F1330" s="350">
        <v>1</v>
      </c>
      <c r="G1330" s="237">
        <f t="shared" si="104"/>
        <v>100</v>
      </c>
      <c r="H1330" s="106"/>
      <c r="I1330" s="106"/>
      <c r="J1330" s="106"/>
      <c r="K1330" s="106"/>
      <c r="L1330" s="106"/>
      <c r="M1330" s="106"/>
      <c r="N1330" s="106"/>
      <c r="O1330" s="106"/>
      <c r="P1330" s="312">
        <f t="shared" si="105"/>
        <v>100</v>
      </c>
      <c r="AY1330" s="106"/>
    </row>
    <row r="1331" spans="1:51" s="92" customFormat="1" ht="30" x14ac:dyDescent="0.25">
      <c r="A1331" s="298">
        <v>229</v>
      </c>
      <c r="B1331" s="317" t="s">
        <v>1678</v>
      </c>
      <c r="C1331" s="349" t="s">
        <v>1679</v>
      </c>
      <c r="D1331" s="356" t="s">
        <v>87</v>
      </c>
      <c r="E1331" s="237">
        <v>20</v>
      </c>
      <c r="F1331" s="350">
        <v>12</v>
      </c>
      <c r="G1331" s="237">
        <f t="shared" si="104"/>
        <v>240</v>
      </c>
      <c r="H1331" s="106"/>
      <c r="I1331" s="106"/>
      <c r="J1331" s="106"/>
      <c r="K1331" s="106"/>
      <c r="L1331" s="106"/>
      <c r="M1331" s="106"/>
      <c r="N1331" s="106"/>
      <c r="O1331" s="106"/>
      <c r="P1331" s="312">
        <f t="shared" si="105"/>
        <v>240</v>
      </c>
      <c r="AY1331" s="106"/>
    </row>
    <row r="1332" spans="1:51" s="92" customFormat="1" ht="30" x14ac:dyDescent="0.25">
      <c r="A1332" s="298">
        <v>230</v>
      </c>
      <c r="B1332" s="317" t="s">
        <v>1680</v>
      </c>
      <c r="C1332" s="349" t="s">
        <v>1681</v>
      </c>
      <c r="D1332" s="356" t="s">
        <v>87</v>
      </c>
      <c r="E1332" s="237">
        <v>50</v>
      </c>
      <c r="F1332" s="350">
        <v>5</v>
      </c>
      <c r="G1332" s="237">
        <f t="shared" si="104"/>
        <v>250</v>
      </c>
      <c r="H1332" s="106"/>
      <c r="I1332" s="106"/>
      <c r="J1332" s="106"/>
      <c r="K1332" s="106"/>
      <c r="L1332" s="106"/>
      <c r="M1332" s="106"/>
      <c r="N1332" s="106"/>
      <c r="O1332" s="106"/>
      <c r="P1332" s="312">
        <f t="shared" si="105"/>
        <v>250</v>
      </c>
      <c r="AY1332" s="106"/>
    </row>
    <row r="1333" spans="1:51" s="92" customFormat="1" ht="30" x14ac:dyDescent="0.25">
      <c r="A1333" s="298">
        <v>231</v>
      </c>
      <c r="B1333" s="317" t="s">
        <v>1682</v>
      </c>
      <c r="C1333" s="349" t="s">
        <v>1683</v>
      </c>
      <c r="D1333" s="356" t="s">
        <v>87</v>
      </c>
      <c r="E1333" s="237">
        <v>30</v>
      </c>
      <c r="F1333" s="350">
        <v>3</v>
      </c>
      <c r="G1333" s="237">
        <f t="shared" si="104"/>
        <v>90</v>
      </c>
      <c r="H1333" s="106"/>
      <c r="I1333" s="106"/>
      <c r="J1333" s="106"/>
      <c r="K1333" s="106"/>
      <c r="L1333" s="106"/>
      <c r="M1333" s="106"/>
      <c r="N1333" s="106"/>
      <c r="O1333" s="106"/>
      <c r="P1333" s="312">
        <f t="shared" si="105"/>
        <v>90</v>
      </c>
      <c r="AY1333" s="106"/>
    </row>
    <row r="1334" spans="1:51" s="92" customFormat="1" x14ac:dyDescent="0.25">
      <c r="A1334" s="298">
        <v>232</v>
      </c>
      <c r="B1334" s="317" t="s">
        <v>1682</v>
      </c>
      <c r="C1334" s="349" t="s">
        <v>1684</v>
      </c>
      <c r="D1334" s="356" t="s">
        <v>87</v>
      </c>
      <c r="E1334" s="237">
        <v>90</v>
      </c>
      <c r="F1334" s="350">
        <v>12</v>
      </c>
      <c r="G1334" s="237">
        <f t="shared" si="104"/>
        <v>1080</v>
      </c>
      <c r="H1334" s="106"/>
      <c r="I1334" s="106"/>
      <c r="J1334" s="106"/>
      <c r="K1334" s="106"/>
      <c r="L1334" s="106"/>
      <c r="M1334" s="106"/>
      <c r="N1334" s="106"/>
      <c r="O1334" s="106"/>
      <c r="P1334" s="312">
        <f t="shared" si="105"/>
        <v>1080</v>
      </c>
      <c r="AY1334" s="106"/>
    </row>
    <row r="1335" spans="1:51" s="92" customFormat="1" x14ac:dyDescent="0.25">
      <c r="A1335" s="298">
        <v>233</v>
      </c>
      <c r="B1335" s="317" t="s">
        <v>1294</v>
      </c>
      <c r="C1335" s="349" t="s">
        <v>1685</v>
      </c>
      <c r="D1335" s="356" t="s">
        <v>87</v>
      </c>
      <c r="E1335" s="237">
        <v>500</v>
      </c>
      <c r="F1335" s="350">
        <v>1</v>
      </c>
      <c r="G1335" s="237">
        <f t="shared" si="104"/>
        <v>500</v>
      </c>
      <c r="H1335" s="106"/>
      <c r="I1335" s="106"/>
      <c r="J1335" s="106"/>
      <c r="K1335" s="106"/>
      <c r="L1335" s="106"/>
      <c r="M1335" s="106"/>
      <c r="N1335" s="106"/>
      <c r="O1335" s="106"/>
      <c r="P1335" s="312">
        <f t="shared" si="105"/>
        <v>500</v>
      </c>
      <c r="AY1335" s="106"/>
    </row>
    <row r="1336" spans="1:51" s="92" customFormat="1" x14ac:dyDescent="0.25">
      <c r="A1336" s="298">
        <v>234</v>
      </c>
      <c r="B1336" s="317" t="s">
        <v>1294</v>
      </c>
      <c r="C1336" s="349" t="s">
        <v>1686</v>
      </c>
      <c r="D1336" s="356" t="s">
        <v>87</v>
      </c>
      <c r="E1336" s="237">
        <v>100</v>
      </c>
      <c r="F1336" s="350">
        <v>1</v>
      </c>
      <c r="G1336" s="237">
        <f t="shared" ref="G1336:G1399" si="106">E1336*F1336</f>
        <v>100</v>
      </c>
      <c r="H1336" s="106"/>
      <c r="I1336" s="106"/>
      <c r="J1336" s="106"/>
      <c r="K1336" s="106"/>
      <c r="L1336" s="106"/>
      <c r="M1336" s="106"/>
      <c r="N1336" s="106"/>
      <c r="O1336" s="106"/>
      <c r="P1336" s="312">
        <f t="shared" si="105"/>
        <v>100</v>
      </c>
      <c r="AY1336" s="106"/>
    </row>
    <row r="1337" spans="1:51" s="92" customFormat="1" ht="45" x14ac:dyDescent="0.25">
      <c r="A1337" s="298">
        <v>235</v>
      </c>
      <c r="B1337" s="317" t="s">
        <v>1687</v>
      </c>
      <c r="C1337" s="349" t="s">
        <v>1688</v>
      </c>
      <c r="D1337" s="356" t="s">
        <v>87</v>
      </c>
      <c r="E1337" s="237">
        <v>15990</v>
      </c>
      <c r="F1337" s="350">
        <v>1</v>
      </c>
      <c r="G1337" s="237">
        <f t="shared" si="106"/>
        <v>15990</v>
      </c>
      <c r="H1337" s="106"/>
      <c r="I1337" s="106"/>
      <c r="J1337" s="106"/>
      <c r="K1337" s="106"/>
      <c r="L1337" s="106"/>
      <c r="M1337" s="106"/>
      <c r="N1337" s="106"/>
      <c r="O1337" s="106"/>
      <c r="P1337" s="312">
        <f t="shared" si="105"/>
        <v>15990</v>
      </c>
      <c r="AY1337" s="106"/>
    </row>
    <row r="1338" spans="1:51" s="92" customFormat="1" ht="30" x14ac:dyDescent="0.25">
      <c r="A1338" s="298">
        <v>236</v>
      </c>
      <c r="B1338" s="317" t="s">
        <v>1294</v>
      </c>
      <c r="C1338" s="349" t="s">
        <v>1689</v>
      </c>
      <c r="D1338" s="356" t="s">
        <v>87</v>
      </c>
      <c r="E1338" s="237">
        <v>2867</v>
      </c>
      <c r="F1338" s="350">
        <v>2</v>
      </c>
      <c r="G1338" s="237">
        <f t="shared" si="106"/>
        <v>5734</v>
      </c>
      <c r="H1338" s="106"/>
      <c r="I1338" s="106"/>
      <c r="J1338" s="106"/>
      <c r="K1338" s="106"/>
      <c r="L1338" s="106"/>
      <c r="M1338" s="106"/>
      <c r="N1338" s="106"/>
      <c r="O1338" s="106"/>
      <c r="P1338" s="312">
        <f t="shared" si="105"/>
        <v>5734</v>
      </c>
      <c r="AY1338" s="106"/>
    </row>
    <row r="1339" spans="1:51" s="92" customFormat="1" ht="45" x14ac:dyDescent="0.25">
      <c r="A1339" s="298">
        <v>237</v>
      </c>
      <c r="B1339" s="317" t="s">
        <v>1294</v>
      </c>
      <c r="C1339" s="349" t="s">
        <v>1690</v>
      </c>
      <c r="D1339" s="356" t="s">
        <v>87</v>
      </c>
      <c r="E1339" s="237">
        <v>2835</v>
      </c>
      <c r="F1339" s="350">
        <v>1</v>
      </c>
      <c r="G1339" s="237">
        <f t="shared" si="106"/>
        <v>2835</v>
      </c>
      <c r="H1339" s="106"/>
      <c r="I1339" s="106"/>
      <c r="J1339" s="106"/>
      <c r="K1339" s="106"/>
      <c r="L1339" s="106"/>
      <c r="M1339" s="106"/>
      <c r="N1339" s="106"/>
      <c r="O1339" s="106"/>
      <c r="P1339" s="312">
        <f t="shared" si="105"/>
        <v>2835</v>
      </c>
      <c r="AY1339" s="106"/>
    </row>
    <row r="1340" spans="1:51" s="92" customFormat="1" x14ac:dyDescent="0.25">
      <c r="A1340" s="298">
        <v>238</v>
      </c>
      <c r="B1340" s="317" t="s">
        <v>1691</v>
      </c>
      <c r="C1340" s="349" t="s">
        <v>1692</v>
      </c>
      <c r="D1340" s="356" t="s">
        <v>87</v>
      </c>
      <c r="E1340" s="237">
        <v>100</v>
      </c>
      <c r="F1340" s="350">
        <v>1</v>
      </c>
      <c r="G1340" s="237">
        <f t="shared" si="106"/>
        <v>100</v>
      </c>
      <c r="H1340" s="106"/>
      <c r="I1340" s="106"/>
      <c r="J1340" s="106"/>
      <c r="K1340" s="106"/>
      <c r="L1340" s="106"/>
      <c r="M1340" s="106"/>
      <c r="N1340" s="106"/>
      <c r="O1340" s="106"/>
      <c r="P1340" s="312">
        <f t="shared" si="105"/>
        <v>100</v>
      </c>
      <c r="AY1340" s="106"/>
    </row>
    <row r="1341" spans="1:51" s="92" customFormat="1" x14ac:dyDescent="0.25">
      <c r="A1341" s="298">
        <v>239</v>
      </c>
      <c r="B1341" s="317" t="s">
        <v>1693</v>
      </c>
      <c r="C1341" s="357" t="s">
        <v>1694</v>
      </c>
      <c r="D1341" s="358" t="s">
        <v>87</v>
      </c>
      <c r="E1341" s="237">
        <v>34.65</v>
      </c>
      <c r="F1341" s="106">
        <v>17</v>
      </c>
      <c r="G1341" s="237">
        <f t="shared" si="106"/>
        <v>589.04999999999995</v>
      </c>
      <c r="H1341" s="106"/>
      <c r="I1341" s="106"/>
      <c r="J1341" s="106"/>
      <c r="K1341" s="106"/>
      <c r="L1341" s="106"/>
      <c r="M1341" s="106"/>
      <c r="N1341" s="106"/>
      <c r="O1341" s="106"/>
      <c r="P1341" s="312">
        <f t="shared" si="105"/>
        <v>589.04999999999995</v>
      </c>
      <c r="AY1341" s="106"/>
    </row>
    <row r="1342" spans="1:51" s="92" customFormat="1" x14ac:dyDescent="0.25">
      <c r="A1342" s="298">
        <v>240</v>
      </c>
      <c r="B1342" s="317" t="s">
        <v>1695</v>
      </c>
      <c r="C1342" s="357" t="s">
        <v>1696</v>
      </c>
      <c r="D1342" s="358" t="s">
        <v>87</v>
      </c>
      <c r="E1342" s="237">
        <v>144.36000000000001</v>
      </c>
      <c r="F1342" s="106">
        <v>34</v>
      </c>
      <c r="G1342" s="237">
        <f t="shared" si="106"/>
        <v>4908.2400000000007</v>
      </c>
      <c r="H1342" s="106"/>
      <c r="I1342" s="106"/>
      <c r="J1342" s="106"/>
      <c r="K1342" s="106"/>
      <c r="L1342" s="106"/>
      <c r="M1342" s="106"/>
      <c r="N1342" s="106"/>
      <c r="O1342" s="106"/>
      <c r="P1342" s="312">
        <f t="shared" si="105"/>
        <v>4908.2400000000007</v>
      </c>
      <c r="AY1342" s="106"/>
    </row>
    <row r="1343" spans="1:51" s="92" customFormat="1" x14ac:dyDescent="0.25">
      <c r="A1343" s="298">
        <v>241</v>
      </c>
      <c r="B1343" s="317" t="s">
        <v>1695</v>
      </c>
      <c r="C1343" s="357" t="s">
        <v>1697</v>
      </c>
      <c r="D1343" s="358" t="s">
        <v>87</v>
      </c>
      <c r="E1343" s="237">
        <v>144.36000000000001</v>
      </c>
      <c r="F1343" s="106">
        <v>25</v>
      </c>
      <c r="G1343" s="237">
        <f t="shared" si="106"/>
        <v>3609.0000000000005</v>
      </c>
      <c r="H1343" s="106"/>
      <c r="I1343" s="106"/>
      <c r="J1343" s="106"/>
      <c r="K1343" s="106"/>
      <c r="L1343" s="106"/>
      <c r="M1343" s="106"/>
      <c r="N1343" s="106"/>
      <c r="O1343" s="106"/>
      <c r="P1343" s="312">
        <f t="shared" si="105"/>
        <v>3609.0000000000005</v>
      </c>
      <c r="AY1343" s="106"/>
    </row>
    <row r="1344" spans="1:51" s="92" customFormat="1" ht="30" x14ac:dyDescent="0.25">
      <c r="A1344" s="298">
        <v>242</v>
      </c>
      <c r="B1344" s="317" t="s">
        <v>1698</v>
      </c>
      <c r="C1344" s="357" t="s">
        <v>1699</v>
      </c>
      <c r="D1344" s="358" t="s">
        <v>87</v>
      </c>
      <c r="E1344" s="237">
        <v>823.66</v>
      </c>
      <c r="F1344" s="106">
        <v>6</v>
      </c>
      <c r="G1344" s="237">
        <f t="shared" si="106"/>
        <v>4941.96</v>
      </c>
      <c r="H1344" s="106"/>
      <c r="I1344" s="106"/>
      <c r="J1344" s="106"/>
      <c r="K1344" s="106"/>
      <c r="L1344" s="106"/>
      <c r="M1344" s="106"/>
      <c r="N1344" s="106"/>
      <c r="O1344" s="106"/>
      <c r="P1344" s="312">
        <f t="shared" si="105"/>
        <v>4941.96</v>
      </c>
      <c r="AY1344" s="106"/>
    </row>
    <row r="1345" spans="1:51" s="92" customFormat="1" x14ac:dyDescent="0.25">
      <c r="A1345" s="298">
        <v>243</v>
      </c>
      <c r="B1345" s="317" t="s">
        <v>1700</v>
      </c>
      <c r="C1345" s="357" t="s">
        <v>1701</v>
      </c>
      <c r="D1345" s="358" t="s">
        <v>87</v>
      </c>
      <c r="E1345" s="237">
        <v>933.75</v>
      </c>
      <c r="F1345" s="106">
        <v>2</v>
      </c>
      <c r="G1345" s="237">
        <f t="shared" si="106"/>
        <v>1867.5</v>
      </c>
      <c r="H1345" s="106"/>
      <c r="I1345" s="106"/>
      <c r="J1345" s="106"/>
      <c r="K1345" s="106"/>
      <c r="L1345" s="106"/>
      <c r="M1345" s="106"/>
      <c r="N1345" s="106"/>
      <c r="O1345" s="106"/>
      <c r="P1345" s="312">
        <f t="shared" si="105"/>
        <v>1867.5</v>
      </c>
      <c r="AY1345" s="106"/>
    </row>
    <row r="1346" spans="1:51" s="92" customFormat="1" x14ac:dyDescent="0.25">
      <c r="A1346" s="298">
        <v>244</v>
      </c>
      <c r="B1346" s="317" t="s">
        <v>1702</v>
      </c>
      <c r="C1346" s="357" t="s">
        <v>1703</v>
      </c>
      <c r="D1346" s="358" t="s">
        <v>87</v>
      </c>
      <c r="E1346" s="237">
        <v>933.75</v>
      </c>
      <c r="F1346" s="106">
        <v>3</v>
      </c>
      <c r="G1346" s="237">
        <f t="shared" si="106"/>
        <v>2801.25</v>
      </c>
      <c r="H1346" s="106"/>
      <c r="I1346" s="106"/>
      <c r="J1346" s="106"/>
      <c r="K1346" s="106"/>
      <c r="L1346" s="106"/>
      <c r="M1346" s="106"/>
      <c r="N1346" s="106"/>
      <c r="O1346" s="106"/>
      <c r="P1346" s="312">
        <f t="shared" si="105"/>
        <v>2801.25</v>
      </c>
      <c r="AY1346" s="106"/>
    </row>
    <row r="1347" spans="1:51" s="92" customFormat="1" ht="30" x14ac:dyDescent="0.25">
      <c r="A1347" s="298">
        <v>245</v>
      </c>
      <c r="B1347" s="317" t="s">
        <v>1294</v>
      </c>
      <c r="C1347" s="357" t="s">
        <v>1704</v>
      </c>
      <c r="D1347" s="358" t="s">
        <v>87</v>
      </c>
      <c r="E1347" s="237">
        <v>275.62</v>
      </c>
      <c r="F1347" s="106">
        <v>1</v>
      </c>
      <c r="G1347" s="237">
        <f t="shared" si="106"/>
        <v>275.62</v>
      </c>
      <c r="H1347" s="106"/>
      <c r="I1347" s="106"/>
      <c r="J1347" s="106"/>
      <c r="K1347" s="106"/>
      <c r="L1347" s="106"/>
      <c r="M1347" s="106"/>
      <c r="N1347" s="106"/>
      <c r="O1347" s="106"/>
      <c r="P1347" s="312">
        <f t="shared" si="105"/>
        <v>275.62</v>
      </c>
      <c r="AY1347" s="106"/>
    </row>
    <row r="1348" spans="1:51" s="92" customFormat="1" x14ac:dyDescent="0.25">
      <c r="A1348" s="298">
        <v>246</v>
      </c>
      <c r="B1348" s="317" t="s">
        <v>1705</v>
      </c>
      <c r="C1348" s="357" t="s">
        <v>1706</v>
      </c>
      <c r="D1348" s="358" t="s">
        <v>87</v>
      </c>
      <c r="E1348" s="237">
        <v>692.35</v>
      </c>
      <c r="F1348" s="106">
        <v>3</v>
      </c>
      <c r="G1348" s="237">
        <f t="shared" si="106"/>
        <v>2077.0500000000002</v>
      </c>
      <c r="H1348" s="106"/>
      <c r="I1348" s="106"/>
      <c r="J1348" s="106"/>
      <c r="K1348" s="106"/>
      <c r="L1348" s="106"/>
      <c r="M1348" s="106"/>
      <c r="N1348" s="106"/>
      <c r="O1348" s="106"/>
      <c r="P1348" s="312">
        <f t="shared" si="105"/>
        <v>2077.0500000000002</v>
      </c>
      <c r="AY1348" s="106"/>
    </row>
    <row r="1349" spans="1:51" s="92" customFormat="1" x14ac:dyDescent="0.25">
      <c r="A1349" s="298">
        <v>247</v>
      </c>
      <c r="B1349" s="317" t="s">
        <v>1700</v>
      </c>
      <c r="C1349" s="357" t="s">
        <v>1707</v>
      </c>
      <c r="D1349" s="358" t="s">
        <v>87</v>
      </c>
      <c r="E1349" s="359">
        <v>959.07500000000005</v>
      </c>
      <c r="F1349" s="106">
        <v>3</v>
      </c>
      <c r="G1349" s="237">
        <f t="shared" si="106"/>
        <v>2877.2250000000004</v>
      </c>
      <c r="H1349" s="106"/>
      <c r="I1349" s="106"/>
      <c r="J1349" s="106"/>
      <c r="K1349" s="106"/>
      <c r="L1349" s="106"/>
      <c r="M1349" s="106"/>
      <c r="N1349" s="106"/>
      <c r="O1349" s="106"/>
      <c r="P1349" s="312">
        <f t="shared" si="105"/>
        <v>2877.2250000000004</v>
      </c>
      <c r="AY1349" s="106"/>
    </row>
    <row r="1350" spans="1:51" s="92" customFormat="1" x14ac:dyDescent="0.25">
      <c r="A1350" s="298">
        <v>248</v>
      </c>
      <c r="B1350" s="317" t="s">
        <v>1708</v>
      </c>
      <c r="C1350" s="357" t="s">
        <v>1709</v>
      </c>
      <c r="D1350" s="358" t="s">
        <v>87</v>
      </c>
      <c r="E1350" s="359">
        <v>732.07500000000005</v>
      </c>
      <c r="F1350" s="106">
        <v>9</v>
      </c>
      <c r="G1350" s="237">
        <f t="shared" si="106"/>
        <v>6588.6750000000002</v>
      </c>
      <c r="H1350" s="106"/>
      <c r="I1350" s="106"/>
      <c r="J1350" s="106"/>
      <c r="K1350" s="106"/>
      <c r="L1350" s="106"/>
      <c r="M1350" s="106"/>
      <c r="N1350" s="106"/>
      <c r="O1350" s="106"/>
      <c r="P1350" s="312">
        <f t="shared" si="105"/>
        <v>6588.6750000000002</v>
      </c>
      <c r="AY1350" s="106"/>
    </row>
    <row r="1351" spans="1:51" s="92" customFormat="1" x14ac:dyDescent="0.25">
      <c r="A1351" s="298">
        <v>249</v>
      </c>
      <c r="B1351" s="317" t="s">
        <v>1710</v>
      </c>
      <c r="C1351" s="357" t="s">
        <v>1711</v>
      </c>
      <c r="D1351" s="358" t="s">
        <v>87</v>
      </c>
      <c r="E1351" s="359">
        <v>505.07499999999999</v>
      </c>
      <c r="F1351" s="106">
        <v>15</v>
      </c>
      <c r="G1351" s="237">
        <f t="shared" si="106"/>
        <v>7576.125</v>
      </c>
      <c r="H1351" s="106"/>
      <c r="I1351" s="106"/>
      <c r="J1351" s="106"/>
      <c r="K1351" s="106"/>
      <c r="L1351" s="106"/>
      <c r="M1351" s="106"/>
      <c r="N1351" s="106"/>
      <c r="O1351" s="106"/>
      <c r="P1351" s="312">
        <f t="shared" si="105"/>
        <v>7576.125</v>
      </c>
      <c r="AY1351" s="106"/>
    </row>
    <row r="1352" spans="1:51" s="92" customFormat="1" x14ac:dyDescent="0.25">
      <c r="A1352" s="298">
        <v>250</v>
      </c>
      <c r="B1352" s="317" t="s">
        <v>1712</v>
      </c>
      <c r="C1352" s="357" t="s">
        <v>1713</v>
      </c>
      <c r="D1352" s="358" t="s">
        <v>87</v>
      </c>
      <c r="E1352" s="237">
        <v>454</v>
      </c>
      <c r="F1352" s="106">
        <v>7</v>
      </c>
      <c r="G1352" s="237">
        <f t="shared" si="106"/>
        <v>3178</v>
      </c>
      <c r="H1352" s="106"/>
      <c r="I1352" s="106"/>
      <c r="J1352" s="106"/>
      <c r="K1352" s="106"/>
      <c r="L1352" s="106"/>
      <c r="M1352" s="106"/>
      <c r="N1352" s="106"/>
      <c r="O1352" s="106"/>
      <c r="P1352" s="312">
        <f t="shared" si="105"/>
        <v>3178</v>
      </c>
      <c r="AY1352" s="106"/>
    </row>
    <row r="1353" spans="1:51" s="92" customFormat="1" x14ac:dyDescent="0.25">
      <c r="A1353" s="298">
        <v>251</v>
      </c>
      <c r="B1353" s="317" t="s">
        <v>1714</v>
      </c>
      <c r="C1353" s="357" t="s">
        <v>1715</v>
      </c>
      <c r="D1353" s="358" t="s">
        <v>87</v>
      </c>
      <c r="E1353" s="237">
        <v>454</v>
      </c>
      <c r="F1353" s="106">
        <v>20</v>
      </c>
      <c r="G1353" s="237">
        <f t="shared" si="106"/>
        <v>9080</v>
      </c>
      <c r="H1353" s="106"/>
      <c r="I1353" s="106"/>
      <c r="J1353" s="106"/>
      <c r="K1353" s="106"/>
      <c r="L1353" s="106"/>
      <c r="M1353" s="106"/>
      <c r="N1353" s="106"/>
      <c r="O1353" s="106"/>
      <c r="P1353" s="312">
        <f t="shared" si="105"/>
        <v>9080</v>
      </c>
      <c r="AY1353" s="106"/>
    </row>
    <row r="1354" spans="1:51" s="92" customFormat="1" x14ac:dyDescent="0.25">
      <c r="A1354" s="298">
        <v>252</v>
      </c>
      <c r="B1354" s="317" t="s">
        <v>1716</v>
      </c>
      <c r="C1354" s="357" t="s">
        <v>1717</v>
      </c>
      <c r="D1354" s="358" t="s">
        <v>87</v>
      </c>
      <c r="E1354" s="359">
        <v>278.07499999999999</v>
      </c>
      <c r="F1354" s="106">
        <v>6</v>
      </c>
      <c r="G1354" s="237">
        <f t="shared" si="106"/>
        <v>1668.4499999999998</v>
      </c>
      <c r="H1354" s="106"/>
      <c r="I1354" s="106"/>
      <c r="J1354" s="106"/>
      <c r="K1354" s="106"/>
      <c r="L1354" s="106"/>
      <c r="M1354" s="106"/>
      <c r="N1354" s="106"/>
      <c r="O1354" s="106"/>
      <c r="P1354" s="312">
        <f t="shared" si="105"/>
        <v>1668.4499999999998</v>
      </c>
      <c r="AY1354" s="106"/>
    </row>
    <row r="1355" spans="1:51" s="92" customFormat="1" x14ac:dyDescent="0.25">
      <c r="A1355" s="298">
        <v>253</v>
      </c>
      <c r="B1355" s="317" t="s">
        <v>81</v>
      </c>
      <c r="C1355" s="357" t="s">
        <v>1718</v>
      </c>
      <c r="D1355" s="358" t="s">
        <v>87</v>
      </c>
      <c r="E1355" s="359">
        <v>62.424999999999997</v>
      </c>
      <c r="F1355" s="106">
        <v>15</v>
      </c>
      <c r="G1355" s="237">
        <f t="shared" si="106"/>
        <v>936.375</v>
      </c>
      <c r="H1355" s="106"/>
      <c r="I1355" s="106"/>
      <c r="J1355" s="106"/>
      <c r="K1355" s="106"/>
      <c r="L1355" s="106"/>
      <c r="M1355" s="106"/>
      <c r="N1355" s="106"/>
      <c r="O1355" s="106"/>
      <c r="P1355" s="312">
        <f t="shared" si="105"/>
        <v>936.375</v>
      </c>
      <c r="AY1355" s="106"/>
    </row>
    <row r="1356" spans="1:51" s="92" customFormat="1" x14ac:dyDescent="0.25">
      <c r="A1356" s="298">
        <v>254</v>
      </c>
      <c r="B1356" s="317" t="s">
        <v>1719</v>
      </c>
      <c r="C1356" s="357" t="s">
        <v>1720</v>
      </c>
      <c r="D1356" s="358" t="s">
        <v>87</v>
      </c>
      <c r="E1356" s="359">
        <v>62.424999999999997</v>
      </c>
      <c r="F1356" s="106">
        <v>38</v>
      </c>
      <c r="G1356" s="237">
        <f t="shared" si="106"/>
        <v>2372.15</v>
      </c>
      <c r="H1356" s="106"/>
      <c r="I1356" s="106"/>
      <c r="J1356" s="106"/>
      <c r="K1356" s="106"/>
      <c r="L1356" s="106"/>
      <c r="M1356" s="106"/>
      <c r="N1356" s="106"/>
      <c r="O1356" s="106"/>
      <c r="P1356" s="312">
        <f t="shared" si="105"/>
        <v>2372.15</v>
      </c>
      <c r="AY1356" s="106"/>
    </row>
    <row r="1357" spans="1:51" s="92" customFormat="1" x14ac:dyDescent="0.25">
      <c r="A1357" s="298">
        <v>255</v>
      </c>
      <c r="B1357" s="317" t="s">
        <v>78</v>
      </c>
      <c r="C1357" s="357" t="s">
        <v>1721</v>
      </c>
      <c r="D1357" s="358" t="s">
        <v>87</v>
      </c>
      <c r="E1357" s="237">
        <v>45.4</v>
      </c>
      <c r="F1357" s="106">
        <v>40</v>
      </c>
      <c r="G1357" s="237">
        <f t="shared" si="106"/>
        <v>1816</v>
      </c>
      <c r="H1357" s="106"/>
      <c r="I1357" s="106"/>
      <c r="J1357" s="106"/>
      <c r="K1357" s="106"/>
      <c r="L1357" s="106"/>
      <c r="M1357" s="106"/>
      <c r="N1357" s="106"/>
      <c r="O1357" s="106"/>
      <c r="P1357" s="312">
        <f t="shared" si="105"/>
        <v>1816</v>
      </c>
      <c r="AY1357" s="106"/>
    </row>
    <row r="1358" spans="1:51" s="92" customFormat="1" x14ac:dyDescent="0.25">
      <c r="A1358" s="298">
        <v>256</v>
      </c>
      <c r="B1358" s="317" t="s">
        <v>1700</v>
      </c>
      <c r="C1358" s="357" t="s">
        <v>1722</v>
      </c>
      <c r="D1358" s="358" t="s">
        <v>87</v>
      </c>
      <c r="E1358" s="359">
        <v>959.07500000000005</v>
      </c>
      <c r="F1358" s="106">
        <v>6</v>
      </c>
      <c r="G1358" s="237">
        <f t="shared" si="106"/>
        <v>5754.4500000000007</v>
      </c>
      <c r="H1358" s="106"/>
      <c r="I1358" s="106"/>
      <c r="J1358" s="106"/>
      <c r="K1358" s="106"/>
      <c r="L1358" s="106"/>
      <c r="M1358" s="106"/>
      <c r="N1358" s="106"/>
      <c r="O1358" s="106"/>
      <c r="P1358" s="312">
        <f t="shared" si="105"/>
        <v>5754.4500000000007</v>
      </c>
      <c r="AY1358" s="106"/>
    </row>
    <row r="1359" spans="1:51" s="92" customFormat="1" x14ac:dyDescent="0.25">
      <c r="A1359" s="298">
        <v>257</v>
      </c>
      <c r="B1359" s="317" t="s">
        <v>1708</v>
      </c>
      <c r="C1359" s="357" t="s">
        <v>1723</v>
      </c>
      <c r="D1359" s="358" t="s">
        <v>87</v>
      </c>
      <c r="E1359" s="359">
        <v>732.07500000000005</v>
      </c>
      <c r="F1359" s="106">
        <v>15</v>
      </c>
      <c r="G1359" s="237">
        <f t="shared" si="106"/>
        <v>10981.125</v>
      </c>
      <c r="H1359" s="106"/>
      <c r="I1359" s="106"/>
      <c r="J1359" s="106"/>
      <c r="K1359" s="106"/>
      <c r="L1359" s="106"/>
      <c r="M1359" s="106"/>
      <c r="N1359" s="106"/>
      <c r="O1359" s="106"/>
      <c r="P1359" s="312">
        <f t="shared" si="105"/>
        <v>10981.125</v>
      </c>
      <c r="AY1359" s="106"/>
    </row>
    <row r="1360" spans="1:51" s="92" customFormat="1" x14ac:dyDescent="0.25">
      <c r="A1360" s="298">
        <v>258</v>
      </c>
      <c r="B1360" s="317" t="s">
        <v>1710</v>
      </c>
      <c r="C1360" s="357" t="s">
        <v>1724</v>
      </c>
      <c r="D1360" s="358" t="s">
        <v>87</v>
      </c>
      <c r="E1360" s="359">
        <v>505.07499999999999</v>
      </c>
      <c r="F1360" s="106">
        <v>15</v>
      </c>
      <c r="G1360" s="237">
        <f t="shared" si="106"/>
        <v>7576.125</v>
      </c>
      <c r="H1360" s="106"/>
      <c r="I1360" s="106"/>
      <c r="J1360" s="106"/>
      <c r="K1360" s="106"/>
      <c r="L1360" s="106"/>
      <c r="M1360" s="106"/>
      <c r="N1360" s="106"/>
      <c r="O1360" s="106"/>
      <c r="P1360" s="312">
        <f t="shared" ref="P1360:P1423" si="107">G1360+I1360+K1360+M1360+O1360</f>
        <v>7576.125</v>
      </c>
      <c r="AY1360" s="106"/>
    </row>
    <row r="1361" spans="1:51" s="92" customFormat="1" x14ac:dyDescent="0.25">
      <c r="A1361" s="298">
        <v>259</v>
      </c>
      <c r="B1361" s="317" t="s">
        <v>1712</v>
      </c>
      <c r="C1361" s="357" t="s">
        <v>1725</v>
      </c>
      <c r="D1361" s="358" t="s">
        <v>87</v>
      </c>
      <c r="E1361" s="237">
        <v>454</v>
      </c>
      <c r="F1361" s="106">
        <v>20</v>
      </c>
      <c r="G1361" s="237">
        <f t="shared" si="106"/>
        <v>9080</v>
      </c>
      <c r="H1361" s="106"/>
      <c r="I1361" s="106"/>
      <c r="J1361" s="106"/>
      <c r="K1361" s="106"/>
      <c r="L1361" s="106"/>
      <c r="M1361" s="106"/>
      <c r="N1361" s="106"/>
      <c r="O1361" s="106"/>
      <c r="P1361" s="312">
        <f t="shared" si="107"/>
        <v>9080</v>
      </c>
      <c r="AY1361" s="106"/>
    </row>
    <row r="1362" spans="1:51" s="92" customFormat="1" x14ac:dyDescent="0.25">
      <c r="A1362" s="298">
        <v>260</v>
      </c>
      <c r="B1362" s="317" t="s">
        <v>1714</v>
      </c>
      <c r="C1362" s="357" t="s">
        <v>1726</v>
      </c>
      <c r="D1362" s="358" t="s">
        <v>87</v>
      </c>
      <c r="E1362" s="237">
        <v>454</v>
      </c>
      <c r="F1362" s="106">
        <v>20</v>
      </c>
      <c r="G1362" s="237">
        <f t="shared" si="106"/>
        <v>9080</v>
      </c>
      <c r="H1362" s="106"/>
      <c r="I1362" s="106"/>
      <c r="J1362" s="106"/>
      <c r="K1362" s="106"/>
      <c r="L1362" s="106"/>
      <c r="M1362" s="106"/>
      <c r="N1362" s="106"/>
      <c r="O1362" s="106"/>
      <c r="P1362" s="312">
        <f t="shared" si="107"/>
        <v>9080</v>
      </c>
      <c r="AY1362" s="106"/>
    </row>
    <row r="1363" spans="1:51" s="92" customFormat="1" x14ac:dyDescent="0.25">
      <c r="A1363" s="298">
        <v>261</v>
      </c>
      <c r="B1363" s="317" t="s">
        <v>1716</v>
      </c>
      <c r="C1363" s="357" t="s">
        <v>1727</v>
      </c>
      <c r="D1363" s="358" t="s">
        <v>87</v>
      </c>
      <c r="E1363" s="359">
        <v>278.07499999999999</v>
      </c>
      <c r="F1363" s="106">
        <v>25</v>
      </c>
      <c r="G1363" s="237">
        <f t="shared" si="106"/>
        <v>6951.875</v>
      </c>
      <c r="H1363" s="106"/>
      <c r="I1363" s="106"/>
      <c r="J1363" s="106"/>
      <c r="K1363" s="106"/>
      <c r="L1363" s="106"/>
      <c r="M1363" s="106"/>
      <c r="N1363" s="106"/>
      <c r="O1363" s="106"/>
      <c r="P1363" s="312">
        <f t="shared" si="107"/>
        <v>6951.875</v>
      </c>
      <c r="AY1363" s="106"/>
    </row>
    <row r="1364" spans="1:51" s="92" customFormat="1" x14ac:dyDescent="0.25">
      <c r="A1364" s="298">
        <v>262</v>
      </c>
      <c r="B1364" s="317" t="s">
        <v>81</v>
      </c>
      <c r="C1364" s="357" t="s">
        <v>1728</v>
      </c>
      <c r="D1364" s="358" t="s">
        <v>87</v>
      </c>
      <c r="E1364" s="359">
        <v>62.424999999999997</v>
      </c>
      <c r="F1364" s="106">
        <v>28</v>
      </c>
      <c r="G1364" s="237">
        <f t="shared" si="106"/>
        <v>1747.8999999999999</v>
      </c>
      <c r="H1364" s="106"/>
      <c r="I1364" s="106"/>
      <c r="J1364" s="106"/>
      <c r="K1364" s="106"/>
      <c r="L1364" s="106"/>
      <c r="M1364" s="106"/>
      <c r="N1364" s="106"/>
      <c r="O1364" s="106"/>
      <c r="P1364" s="312">
        <f t="shared" si="107"/>
        <v>1747.8999999999999</v>
      </c>
      <c r="AY1364" s="106"/>
    </row>
    <row r="1365" spans="1:51" s="92" customFormat="1" x14ac:dyDescent="0.25">
      <c r="A1365" s="298">
        <v>263</v>
      </c>
      <c r="B1365" s="317" t="s">
        <v>1719</v>
      </c>
      <c r="C1365" s="357" t="s">
        <v>1729</v>
      </c>
      <c r="D1365" s="358" t="s">
        <v>87</v>
      </c>
      <c r="E1365" s="359">
        <v>62.424999999999997</v>
      </c>
      <c r="F1365" s="106">
        <v>33</v>
      </c>
      <c r="G1365" s="237">
        <f t="shared" si="106"/>
        <v>2060.0250000000001</v>
      </c>
      <c r="H1365" s="106"/>
      <c r="I1365" s="106"/>
      <c r="J1365" s="106"/>
      <c r="K1365" s="106"/>
      <c r="L1365" s="106"/>
      <c r="M1365" s="106"/>
      <c r="N1365" s="106"/>
      <c r="O1365" s="106"/>
      <c r="P1365" s="312">
        <f t="shared" si="107"/>
        <v>2060.0250000000001</v>
      </c>
      <c r="AY1365" s="106"/>
    </row>
    <row r="1366" spans="1:51" s="92" customFormat="1" x14ac:dyDescent="0.25">
      <c r="A1366" s="298">
        <v>264</v>
      </c>
      <c r="B1366" s="328" t="s">
        <v>1730</v>
      </c>
      <c r="C1366" s="357" t="s">
        <v>1731</v>
      </c>
      <c r="D1366" s="358" t="s">
        <v>87</v>
      </c>
      <c r="E1366" s="237">
        <v>45.4</v>
      </c>
      <c r="F1366" s="106">
        <v>25</v>
      </c>
      <c r="G1366" s="237">
        <f t="shared" si="106"/>
        <v>1135</v>
      </c>
      <c r="H1366" s="106"/>
      <c r="I1366" s="106"/>
      <c r="J1366" s="106"/>
      <c r="K1366" s="106"/>
      <c r="L1366" s="106"/>
      <c r="M1366" s="106"/>
      <c r="N1366" s="106"/>
      <c r="O1366" s="106"/>
      <c r="P1366" s="312">
        <f t="shared" si="107"/>
        <v>1135</v>
      </c>
      <c r="AY1366" s="106"/>
    </row>
    <row r="1367" spans="1:51" s="92" customFormat="1" x14ac:dyDescent="0.25">
      <c r="A1367" s="298">
        <v>265</v>
      </c>
      <c r="B1367" s="317" t="s">
        <v>1730</v>
      </c>
      <c r="C1367" s="357" t="s">
        <v>1732</v>
      </c>
      <c r="D1367" s="358" t="s">
        <v>87</v>
      </c>
      <c r="E1367" s="237">
        <v>45.4</v>
      </c>
      <c r="F1367" s="106">
        <v>45</v>
      </c>
      <c r="G1367" s="237">
        <f t="shared" si="106"/>
        <v>2043</v>
      </c>
      <c r="H1367" s="106"/>
      <c r="I1367" s="106"/>
      <c r="J1367" s="106"/>
      <c r="K1367" s="106"/>
      <c r="L1367" s="106"/>
      <c r="M1367" s="106"/>
      <c r="N1367" s="106"/>
      <c r="O1367" s="106"/>
      <c r="P1367" s="312">
        <f t="shared" si="107"/>
        <v>2043</v>
      </c>
      <c r="AY1367" s="106"/>
    </row>
    <row r="1368" spans="1:51" s="92" customFormat="1" ht="30" x14ac:dyDescent="0.25">
      <c r="A1368" s="298">
        <v>266</v>
      </c>
      <c r="B1368" s="317" t="s">
        <v>1733</v>
      </c>
      <c r="C1368" s="98" t="s">
        <v>1734</v>
      </c>
      <c r="D1368" s="317" t="s">
        <v>1161</v>
      </c>
      <c r="E1368" s="237">
        <v>866.32</v>
      </c>
      <c r="F1368" s="106">
        <v>1</v>
      </c>
      <c r="G1368" s="237">
        <f t="shared" si="106"/>
        <v>866.32</v>
      </c>
      <c r="H1368" s="106"/>
      <c r="I1368" s="106"/>
      <c r="J1368" s="106"/>
      <c r="K1368" s="106"/>
      <c r="L1368" s="106"/>
      <c r="M1368" s="106"/>
      <c r="N1368" s="106"/>
      <c r="O1368" s="106"/>
      <c r="P1368" s="312">
        <f t="shared" si="107"/>
        <v>866.32</v>
      </c>
      <c r="AY1368" s="106"/>
    </row>
    <row r="1369" spans="1:51" s="92" customFormat="1" x14ac:dyDescent="0.25">
      <c r="A1369" s="298">
        <v>267</v>
      </c>
      <c r="B1369" s="317" t="s">
        <v>1735</v>
      </c>
      <c r="C1369" s="323" t="s">
        <v>1736</v>
      </c>
      <c r="D1369" s="324" t="s">
        <v>1737</v>
      </c>
      <c r="E1369" s="311">
        <v>16</v>
      </c>
      <c r="F1369" s="325">
        <v>40</v>
      </c>
      <c r="G1369" s="237">
        <f t="shared" si="106"/>
        <v>640</v>
      </c>
      <c r="H1369" s="106"/>
      <c r="I1369" s="106"/>
      <c r="J1369" s="106"/>
      <c r="K1369" s="106"/>
      <c r="L1369" s="106"/>
      <c r="M1369" s="106"/>
      <c r="N1369" s="106"/>
      <c r="O1369" s="106"/>
      <c r="P1369" s="312">
        <f t="shared" si="107"/>
        <v>640</v>
      </c>
      <c r="AY1369" s="106"/>
    </row>
    <row r="1370" spans="1:51" s="92" customFormat="1" ht="30" x14ac:dyDescent="0.25">
      <c r="A1370" s="298">
        <v>268</v>
      </c>
      <c r="B1370" s="317" t="s">
        <v>1738</v>
      </c>
      <c r="C1370" s="323" t="s">
        <v>1739</v>
      </c>
      <c r="D1370" s="324" t="s">
        <v>87</v>
      </c>
      <c r="E1370" s="311">
        <v>5</v>
      </c>
      <c r="F1370" s="325">
        <v>24</v>
      </c>
      <c r="G1370" s="237">
        <f t="shared" si="106"/>
        <v>120</v>
      </c>
      <c r="H1370" s="106"/>
      <c r="I1370" s="106"/>
      <c r="J1370" s="106"/>
      <c r="K1370" s="106"/>
      <c r="L1370" s="106"/>
      <c r="M1370" s="106"/>
      <c r="N1370" s="106"/>
      <c r="O1370" s="106"/>
      <c r="P1370" s="312">
        <f t="shared" si="107"/>
        <v>120</v>
      </c>
      <c r="AY1370" s="106"/>
    </row>
    <row r="1371" spans="1:51" s="92" customFormat="1" ht="30" x14ac:dyDescent="0.25">
      <c r="A1371" s="298">
        <v>269</v>
      </c>
      <c r="B1371" s="317" t="s">
        <v>1740</v>
      </c>
      <c r="C1371" s="360" t="s">
        <v>1741</v>
      </c>
      <c r="D1371" s="361" t="s">
        <v>87</v>
      </c>
      <c r="E1371" s="311">
        <v>1</v>
      </c>
      <c r="F1371" s="341">
        <v>48</v>
      </c>
      <c r="G1371" s="237">
        <f t="shared" si="106"/>
        <v>48</v>
      </c>
      <c r="H1371" s="106"/>
      <c r="I1371" s="106"/>
      <c r="J1371" s="106"/>
      <c r="K1371" s="106"/>
      <c r="L1371" s="106"/>
      <c r="M1371" s="106"/>
      <c r="N1371" s="106"/>
      <c r="O1371" s="106"/>
      <c r="P1371" s="312">
        <f t="shared" si="107"/>
        <v>48</v>
      </c>
      <c r="AY1371" s="106"/>
    </row>
    <row r="1372" spans="1:51" s="92" customFormat="1" x14ac:dyDescent="0.25">
      <c r="A1372" s="298">
        <v>270</v>
      </c>
      <c r="B1372" s="317" t="s">
        <v>1294</v>
      </c>
      <c r="C1372" s="360" t="s">
        <v>1570</v>
      </c>
      <c r="D1372" s="361" t="s">
        <v>87</v>
      </c>
      <c r="E1372" s="311">
        <v>0.1</v>
      </c>
      <c r="F1372" s="341">
        <v>501</v>
      </c>
      <c r="G1372" s="237">
        <f t="shared" si="106"/>
        <v>50.1</v>
      </c>
      <c r="H1372" s="106"/>
      <c r="I1372" s="106"/>
      <c r="J1372" s="106"/>
      <c r="K1372" s="106"/>
      <c r="L1372" s="106"/>
      <c r="M1372" s="106"/>
      <c r="N1372" s="106"/>
      <c r="O1372" s="106"/>
      <c r="P1372" s="312">
        <f t="shared" si="107"/>
        <v>50.1</v>
      </c>
      <c r="AY1372" s="106"/>
    </row>
    <row r="1373" spans="1:51" s="92" customFormat="1" x14ac:dyDescent="0.25">
      <c r="A1373" s="298">
        <v>271</v>
      </c>
      <c r="B1373" s="317" t="s">
        <v>1742</v>
      </c>
      <c r="C1373" s="360" t="s">
        <v>1743</v>
      </c>
      <c r="D1373" s="361" t="s">
        <v>87</v>
      </c>
      <c r="E1373" s="311">
        <v>1</v>
      </c>
      <c r="F1373" s="341">
        <v>21</v>
      </c>
      <c r="G1373" s="237">
        <f t="shared" si="106"/>
        <v>21</v>
      </c>
      <c r="H1373" s="106"/>
      <c r="I1373" s="106"/>
      <c r="J1373" s="106"/>
      <c r="K1373" s="106"/>
      <c r="L1373" s="106"/>
      <c r="M1373" s="106"/>
      <c r="N1373" s="106"/>
      <c r="O1373" s="106"/>
      <c r="P1373" s="312">
        <f t="shared" si="107"/>
        <v>21</v>
      </c>
      <c r="AY1373" s="106"/>
    </row>
    <row r="1374" spans="1:51" s="92" customFormat="1" ht="30" x14ac:dyDescent="0.25">
      <c r="A1374" s="298">
        <v>272</v>
      </c>
      <c r="B1374" s="317" t="s">
        <v>1744</v>
      </c>
      <c r="C1374" s="344" t="s">
        <v>1745</v>
      </c>
      <c r="D1374" s="358" t="s">
        <v>87</v>
      </c>
      <c r="E1374" s="237">
        <v>2</v>
      </c>
      <c r="F1374" s="346">
        <v>20</v>
      </c>
      <c r="G1374" s="237">
        <f t="shared" si="106"/>
        <v>40</v>
      </c>
      <c r="H1374" s="106"/>
      <c r="I1374" s="106"/>
      <c r="J1374" s="106"/>
      <c r="K1374" s="106"/>
      <c r="L1374" s="106"/>
      <c r="M1374" s="106"/>
      <c r="N1374" s="106"/>
      <c r="O1374" s="106"/>
      <c r="P1374" s="312">
        <f t="shared" si="107"/>
        <v>40</v>
      </c>
      <c r="AY1374" s="106"/>
    </row>
    <row r="1375" spans="1:51" s="92" customFormat="1" ht="45" x14ac:dyDescent="0.25">
      <c r="A1375" s="298">
        <v>273</v>
      </c>
      <c r="B1375" s="317" t="s">
        <v>1746</v>
      </c>
      <c r="C1375" s="342" t="s">
        <v>1747</v>
      </c>
      <c r="D1375" s="345" t="s">
        <v>1438</v>
      </c>
      <c r="E1375" s="327">
        <v>98</v>
      </c>
      <c r="F1375" s="343">
        <v>813</v>
      </c>
      <c r="G1375" s="237">
        <f t="shared" si="106"/>
        <v>79674</v>
      </c>
      <c r="H1375" s="106"/>
      <c r="I1375" s="106"/>
      <c r="J1375" s="106"/>
      <c r="K1375" s="106"/>
      <c r="L1375" s="106"/>
      <c r="M1375" s="106"/>
      <c r="N1375" s="106"/>
      <c r="O1375" s="106"/>
      <c r="P1375" s="312">
        <f t="shared" si="107"/>
        <v>79674</v>
      </c>
      <c r="AY1375" s="106"/>
    </row>
    <row r="1376" spans="1:51" s="92" customFormat="1" ht="30" x14ac:dyDescent="0.25">
      <c r="A1376" s="298">
        <v>274</v>
      </c>
      <c r="B1376" s="317" t="s">
        <v>1294</v>
      </c>
      <c r="C1376" s="342" t="s">
        <v>1748</v>
      </c>
      <c r="D1376" s="345" t="s">
        <v>1438</v>
      </c>
      <c r="E1376" s="327">
        <v>10</v>
      </c>
      <c r="F1376" s="343">
        <v>22.2</v>
      </c>
      <c r="G1376" s="237">
        <f t="shared" si="106"/>
        <v>222</v>
      </c>
      <c r="H1376" s="106"/>
      <c r="I1376" s="106"/>
      <c r="J1376" s="106"/>
      <c r="K1376" s="106"/>
      <c r="L1376" s="106"/>
      <c r="M1376" s="106"/>
      <c r="N1376" s="106"/>
      <c r="O1376" s="106"/>
      <c r="P1376" s="312">
        <f t="shared" si="107"/>
        <v>222</v>
      </c>
      <c r="AY1376" s="106"/>
    </row>
    <row r="1377" spans="1:51" s="92" customFormat="1" x14ac:dyDescent="0.25">
      <c r="A1377" s="298">
        <v>275</v>
      </c>
      <c r="B1377" s="317" t="s">
        <v>1294</v>
      </c>
      <c r="C1377" s="342" t="s">
        <v>1749</v>
      </c>
      <c r="D1377" s="345" t="s">
        <v>487</v>
      </c>
      <c r="E1377" s="327">
        <v>10</v>
      </c>
      <c r="F1377" s="343">
        <v>2.3E-2</v>
      </c>
      <c r="G1377" s="237">
        <f t="shared" si="106"/>
        <v>0.22999999999999998</v>
      </c>
      <c r="H1377" s="106"/>
      <c r="I1377" s="106"/>
      <c r="J1377" s="106"/>
      <c r="K1377" s="106"/>
      <c r="L1377" s="106"/>
      <c r="M1377" s="106"/>
      <c r="N1377" s="106"/>
      <c r="O1377" s="106"/>
      <c r="P1377" s="312">
        <f t="shared" si="107"/>
        <v>0.22999999999999998</v>
      </c>
      <c r="AY1377" s="106"/>
    </row>
    <row r="1378" spans="1:51" s="92" customFormat="1" ht="30" x14ac:dyDescent="0.25">
      <c r="A1378" s="298">
        <v>276</v>
      </c>
      <c r="B1378" s="317" t="s">
        <v>324</v>
      </c>
      <c r="C1378" s="342" t="s">
        <v>1750</v>
      </c>
      <c r="D1378" s="345" t="s">
        <v>1438</v>
      </c>
      <c r="E1378" s="327">
        <v>300</v>
      </c>
      <c r="F1378" s="343">
        <v>561.5</v>
      </c>
      <c r="G1378" s="237">
        <f t="shared" si="106"/>
        <v>168450</v>
      </c>
      <c r="H1378" s="106"/>
      <c r="I1378" s="106"/>
      <c r="J1378" s="106"/>
      <c r="K1378" s="106"/>
      <c r="L1378" s="106"/>
      <c r="M1378" s="106"/>
      <c r="N1378" s="106"/>
      <c r="O1378" s="106"/>
      <c r="P1378" s="312">
        <f t="shared" si="107"/>
        <v>168450</v>
      </c>
      <c r="AY1378" s="106"/>
    </row>
    <row r="1379" spans="1:51" s="92" customFormat="1" ht="33" customHeight="1" x14ac:dyDescent="0.25">
      <c r="A1379" s="298">
        <v>277</v>
      </c>
      <c r="B1379" s="317" t="s">
        <v>1751</v>
      </c>
      <c r="C1379" s="342" t="s">
        <v>1752</v>
      </c>
      <c r="D1379" s="345" t="s">
        <v>1438</v>
      </c>
      <c r="E1379" s="327">
        <v>140</v>
      </c>
      <c r="F1379" s="343">
        <v>27.7</v>
      </c>
      <c r="G1379" s="237">
        <f t="shared" si="106"/>
        <v>3878</v>
      </c>
      <c r="H1379" s="106"/>
      <c r="I1379" s="106"/>
      <c r="J1379" s="106"/>
      <c r="K1379" s="106"/>
      <c r="L1379" s="106"/>
      <c r="M1379" s="106"/>
      <c r="N1379" s="106"/>
      <c r="O1379" s="106"/>
      <c r="P1379" s="312">
        <f t="shared" si="107"/>
        <v>3878</v>
      </c>
      <c r="AY1379" s="106"/>
    </row>
    <row r="1380" spans="1:51" s="92" customFormat="1" x14ac:dyDescent="0.25">
      <c r="A1380" s="298">
        <v>278</v>
      </c>
      <c r="B1380" s="317" t="s">
        <v>943</v>
      </c>
      <c r="C1380" s="330" t="s">
        <v>1753</v>
      </c>
      <c r="D1380" s="356" t="s">
        <v>1438</v>
      </c>
      <c r="E1380" s="327">
        <v>10</v>
      </c>
      <c r="F1380" s="106">
        <v>313</v>
      </c>
      <c r="G1380" s="237">
        <f t="shared" si="106"/>
        <v>3130</v>
      </c>
      <c r="H1380" s="106"/>
      <c r="I1380" s="106"/>
      <c r="J1380" s="106"/>
      <c r="K1380" s="106"/>
      <c r="L1380" s="106"/>
      <c r="M1380" s="106"/>
      <c r="N1380" s="106"/>
      <c r="O1380" s="106"/>
      <c r="P1380" s="312">
        <f t="shared" si="107"/>
        <v>3130</v>
      </c>
      <c r="AY1380" s="106"/>
    </row>
    <row r="1381" spans="1:51" s="92" customFormat="1" ht="30" x14ac:dyDescent="0.25">
      <c r="A1381" s="298">
        <v>279</v>
      </c>
      <c r="B1381" s="317" t="s">
        <v>1754</v>
      </c>
      <c r="C1381" s="342" t="s">
        <v>1755</v>
      </c>
      <c r="D1381" s="345" t="s">
        <v>1438</v>
      </c>
      <c r="E1381" s="327">
        <v>2700</v>
      </c>
      <c r="F1381" s="343">
        <v>484</v>
      </c>
      <c r="G1381" s="237">
        <f t="shared" si="106"/>
        <v>1306800</v>
      </c>
      <c r="H1381" s="106"/>
      <c r="I1381" s="106"/>
      <c r="J1381" s="106"/>
      <c r="K1381" s="106"/>
      <c r="L1381" s="106"/>
      <c r="M1381" s="106"/>
      <c r="N1381" s="106"/>
      <c r="O1381" s="106"/>
      <c r="P1381" s="312">
        <f t="shared" si="107"/>
        <v>1306800</v>
      </c>
      <c r="AY1381" s="106"/>
    </row>
    <row r="1382" spans="1:51" s="92" customFormat="1" ht="45" x14ac:dyDescent="0.25">
      <c r="A1382" s="298">
        <v>280</v>
      </c>
      <c r="B1382" s="317" t="s">
        <v>1294</v>
      </c>
      <c r="C1382" s="342" t="s">
        <v>1756</v>
      </c>
      <c r="D1382" s="345" t="s">
        <v>974</v>
      </c>
      <c r="E1382" s="327">
        <v>14560</v>
      </c>
      <c r="F1382" s="343">
        <v>1</v>
      </c>
      <c r="G1382" s="237">
        <f t="shared" si="106"/>
        <v>14560</v>
      </c>
      <c r="H1382" s="106"/>
      <c r="I1382" s="106"/>
      <c r="J1382" s="106"/>
      <c r="K1382" s="106"/>
      <c r="L1382" s="106"/>
      <c r="M1382" s="106"/>
      <c r="N1382" s="106"/>
      <c r="O1382" s="106"/>
      <c r="P1382" s="312">
        <f t="shared" si="107"/>
        <v>14560</v>
      </c>
      <c r="AY1382" s="106"/>
    </row>
    <row r="1383" spans="1:51" s="92" customFormat="1" ht="30" x14ac:dyDescent="0.25">
      <c r="A1383" s="298">
        <v>281</v>
      </c>
      <c r="B1383" s="317" t="s">
        <v>1757</v>
      </c>
      <c r="C1383" s="342" t="s">
        <v>1758</v>
      </c>
      <c r="D1383" s="345" t="s">
        <v>1759</v>
      </c>
      <c r="E1383" s="327">
        <v>1428.5</v>
      </c>
      <c r="F1383" s="343">
        <v>11</v>
      </c>
      <c r="G1383" s="237">
        <f t="shared" si="106"/>
        <v>15713.5</v>
      </c>
      <c r="H1383" s="106"/>
      <c r="I1383" s="106"/>
      <c r="J1383" s="106"/>
      <c r="K1383" s="106"/>
      <c r="L1383" s="106"/>
      <c r="M1383" s="106"/>
      <c r="N1383" s="106"/>
      <c r="O1383" s="106"/>
      <c r="P1383" s="312">
        <f t="shared" si="107"/>
        <v>15713.5</v>
      </c>
      <c r="AY1383" s="106"/>
    </row>
    <row r="1384" spans="1:51" s="92" customFormat="1" x14ac:dyDescent="0.25">
      <c r="A1384" s="298">
        <v>282</v>
      </c>
      <c r="B1384" s="317" t="s">
        <v>1760</v>
      </c>
      <c r="C1384" s="344" t="s">
        <v>1761</v>
      </c>
      <c r="D1384" s="358" t="s">
        <v>87</v>
      </c>
      <c r="E1384" s="237">
        <v>80</v>
      </c>
      <c r="F1384" s="346">
        <v>2</v>
      </c>
      <c r="G1384" s="237">
        <f t="shared" si="106"/>
        <v>160</v>
      </c>
      <c r="H1384" s="106"/>
      <c r="I1384" s="106"/>
      <c r="J1384" s="106"/>
      <c r="K1384" s="106"/>
      <c r="L1384" s="106"/>
      <c r="M1384" s="106"/>
      <c r="N1384" s="106"/>
      <c r="O1384" s="106"/>
      <c r="P1384" s="312">
        <f t="shared" si="107"/>
        <v>160</v>
      </c>
      <c r="AY1384" s="106"/>
    </row>
    <row r="1385" spans="1:51" s="92" customFormat="1" x14ac:dyDescent="0.25">
      <c r="A1385" s="298">
        <v>283</v>
      </c>
      <c r="B1385" s="317" t="s">
        <v>1760</v>
      </c>
      <c r="C1385" s="344" t="s">
        <v>1762</v>
      </c>
      <c r="D1385" s="358" t="s">
        <v>87</v>
      </c>
      <c r="E1385" s="237">
        <v>50</v>
      </c>
      <c r="F1385" s="346">
        <v>1</v>
      </c>
      <c r="G1385" s="237">
        <f t="shared" si="106"/>
        <v>50</v>
      </c>
      <c r="H1385" s="106"/>
      <c r="I1385" s="106"/>
      <c r="J1385" s="106"/>
      <c r="K1385" s="106"/>
      <c r="L1385" s="106"/>
      <c r="M1385" s="106"/>
      <c r="N1385" s="106"/>
      <c r="O1385" s="106"/>
      <c r="P1385" s="312">
        <f t="shared" si="107"/>
        <v>50</v>
      </c>
      <c r="AY1385" s="106"/>
    </row>
    <row r="1386" spans="1:51" s="92" customFormat="1" x14ac:dyDescent="0.25">
      <c r="A1386" s="298">
        <v>284</v>
      </c>
      <c r="B1386" s="317" t="s">
        <v>1294</v>
      </c>
      <c r="C1386" s="344" t="s">
        <v>1763</v>
      </c>
      <c r="D1386" s="358" t="s">
        <v>87</v>
      </c>
      <c r="E1386" s="237">
        <v>30</v>
      </c>
      <c r="F1386" s="346">
        <v>9</v>
      </c>
      <c r="G1386" s="237">
        <f t="shared" si="106"/>
        <v>270</v>
      </c>
      <c r="H1386" s="106"/>
      <c r="I1386" s="106"/>
      <c r="J1386" s="106"/>
      <c r="K1386" s="106"/>
      <c r="L1386" s="106"/>
      <c r="M1386" s="106"/>
      <c r="N1386" s="106"/>
      <c r="O1386" s="106"/>
      <c r="P1386" s="312">
        <f t="shared" si="107"/>
        <v>270</v>
      </c>
      <c r="AY1386" s="106"/>
    </row>
    <row r="1387" spans="1:51" s="92" customFormat="1" x14ac:dyDescent="0.25">
      <c r="A1387" s="298">
        <v>285</v>
      </c>
      <c r="B1387" s="317" t="s">
        <v>1294</v>
      </c>
      <c r="C1387" s="344" t="s">
        <v>1764</v>
      </c>
      <c r="D1387" s="358" t="s">
        <v>87</v>
      </c>
      <c r="E1387" s="237">
        <v>10</v>
      </c>
      <c r="F1387" s="346">
        <v>4</v>
      </c>
      <c r="G1387" s="237">
        <f t="shared" si="106"/>
        <v>40</v>
      </c>
      <c r="H1387" s="106"/>
      <c r="I1387" s="106"/>
      <c r="J1387" s="106"/>
      <c r="K1387" s="106"/>
      <c r="L1387" s="106"/>
      <c r="M1387" s="106"/>
      <c r="N1387" s="106"/>
      <c r="O1387" s="106"/>
      <c r="P1387" s="312">
        <f t="shared" si="107"/>
        <v>40</v>
      </c>
      <c r="AY1387" s="106"/>
    </row>
    <row r="1388" spans="1:51" s="92" customFormat="1" ht="60" x14ac:dyDescent="0.25">
      <c r="A1388" s="298">
        <v>286</v>
      </c>
      <c r="B1388" s="317" t="s">
        <v>1294</v>
      </c>
      <c r="C1388" s="344" t="s">
        <v>1765</v>
      </c>
      <c r="D1388" s="358" t="s">
        <v>1737</v>
      </c>
      <c r="E1388" s="237">
        <v>9000</v>
      </c>
      <c r="F1388" s="346">
        <v>5</v>
      </c>
      <c r="G1388" s="237">
        <f t="shared" si="106"/>
        <v>45000</v>
      </c>
      <c r="H1388" s="106"/>
      <c r="I1388" s="106"/>
      <c r="J1388" s="106"/>
      <c r="K1388" s="106"/>
      <c r="L1388" s="106"/>
      <c r="M1388" s="106"/>
      <c r="N1388" s="106"/>
      <c r="O1388" s="106"/>
      <c r="P1388" s="312">
        <f t="shared" si="107"/>
        <v>45000</v>
      </c>
      <c r="AY1388" s="106"/>
    </row>
    <row r="1389" spans="1:51" s="92" customFormat="1" ht="30" x14ac:dyDescent="0.25">
      <c r="A1389" s="298">
        <v>287</v>
      </c>
      <c r="B1389" s="317" t="s">
        <v>1766</v>
      </c>
      <c r="C1389" s="344" t="s">
        <v>1767</v>
      </c>
      <c r="D1389" s="358" t="s">
        <v>87</v>
      </c>
      <c r="E1389" s="237">
        <v>100</v>
      </c>
      <c r="F1389" s="346">
        <v>240</v>
      </c>
      <c r="G1389" s="237">
        <f t="shared" si="106"/>
        <v>24000</v>
      </c>
      <c r="H1389" s="106"/>
      <c r="I1389" s="106"/>
      <c r="J1389" s="106"/>
      <c r="K1389" s="106"/>
      <c r="L1389" s="106"/>
      <c r="M1389" s="106"/>
      <c r="N1389" s="106"/>
      <c r="O1389" s="106"/>
      <c r="P1389" s="312">
        <f t="shared" si="107"/>
        <v>24000</v>
      </c>
      <c r="AY1389" s="106"/>
    </row>
    <row r="1390" spans="1:51" s="92" customFormat="1" x14ac:dyDescent="0.25">
      <c r="A1390" s="298">
        <v>288</v>
      </c>
      <c r="B1390" s="328" t="s">
        <v>1768</v>
      </c>
      <c r="C1390" s="344" t="s">
        <v>1769</v>
      </c>
      <c r="D1390" s="358" t="s">
        <v>87</v>
      </c>
      <c r="E1390" s="359">
        <v>936.375</v>
      </c>
      <c r="F1390" s="346">
        <v>5</v>
      </c>
      <c r="G1390" s="237">
        <f t="shared" si="106"/>
        <v>4681.875</v>
      </c>
      <c r="H1390" s="106"/>
      <c r="I1390" s="106"/>
      <c r="J1390" s="106"/>
      <c r="K1390" s="106"/>
      <c r="L1390" s="106"/>
      <c r="M1390" s="106"/>
      <c r="N1390" s="106"/>
      <c r="O1390" s="106"/>
      <c r="P1390" s="312">
        <f t="shared" si="107"/>
        <v>4681.875</v>
      </c>
      <c r="AY1390" s="106"/>
    </row>
    <row r="1391" spans="1:51" s="92" customFormat="1" x14ac:dyDescent="0.25">
      <c r="A1391" s="298">
        <v>289</v>
      </c>
      <c r="B1391" s="317" t="s">
        <v>1770</v>
      </c>
      <c r="C1391" s="344" t="s">
        <v>1771</v>
      </c>
      <c r="D1391" s="358" t="s">
        <v>87</v>
      </c>
      <c r="E1391" s="237">
        <v>1000</v>
      </c>
      <c r="F1391" s="346">
        <v>4</v>
      </c>
      <c r="G1391" s="237">
        <f t="shared" si="106"/>
        <v>4000</v>
      </c>
      <c r="H1391" s="106"/>
      <c r="I1391" s="106"/>
      <c r="J1391" s="106"/>
      <c r="K1391" s="106"/>
      <c r="L1391" s="106"/>
      <c r="M1391" s="106"/>
      <c r="N1391" s="106"/>
      <c r="O1391" s="106"/>
      <c r="P1391" s="312">
        <f t="shared" si="107"/>
        <v>4000</v>
      </c>
      <c r="AY1391" s="106"/>
    </row>
    <row r="1392" spans="1:51" s="92" customFormat="1" x14ac:dyDescent="0.25">
      <c r="A1392" s="298">
        <v>290</v>
      </c>
      <c r="B1392" s="317" t="s">
        <v>1772</v>
      </c>
      <c r="C1392" s="344" t="s">
        <v>1773</v>
      </c>
      <c r="D1392" s="358" t="s">
        <v>87</v>
      </c>
      <c r="E1392" s="237">
        <v>50</v>
      </c>
      <c r="F1392" s="346">
        <v>4</v>
      </c>
      <c r="G1392" s="237">
        <f t="shared" si="106"/>
        <v>200</v>
      </c>
      <c r="H1392" s="106"/>
      <c r="I1392" s="106"/>
      <c r="J1392" s="106"/>
      <c r="K1392" s="106"/>
      <c r="L1392" s="106"/>
      <c r="M1392" s="106"/>
      <c r="N1392" s="106"/>
      <c r="O1392" s="106"/>
      <c r="P1392" s="312">
        <f t="shared" si="107"/>
        <v>200</v>
      </c>
      <c r="AY1392" s="106"/>
    </row>
    <row r="1393" spans="1:51" s="92" customFormat="1" x14ac:dyDescent="0.25">
      <c r="A1393" s="298">
        <v>291</v>
      </c>
      <c r="B1393" s="317" t="s">
        <v>1774</v>
      </c>
      <c r="C1393" s="344" t="s">
        <v>1775</v>
      </c>
      <c r="D1393" s="358" t="s">
        <v>87</v>
      </c>
      <c r="E1393" s="237">
        <v>1000</v>
      </c>
      <c r="F1393" s="346">
        <v>2</v>
      </c>
      <c r="G1393" s="237">
        <f t="shared" si="106"/>
        <v>2000</v>
      </c>
      <c r="H1393" s="106"/>
      <c r="I1393" s="106"/>
      <c r="J1393" s="106"/>
      <c r="K1393" s="106"/>
      <c r="L1393" s="106"/>
      <c r="M1393" s="106"/>
      <c r="N1393" s="106"/>
      <c r="O1393" s="106"/>
      <c r="P1393" s="312">
        <f t="shared" si="107"/>
        <v>2000</v>
      </c>
      <c r="AY1393" s="106"/>
    </row>
    <row r="1394" spans="1:51" s="92" customFormat="1" ht="30" x14ac:dyDescent="0.25">
      <c r="A1394" s="298">
        <v>292</v>
      </c>
      <c r="B1394" s="317" t="s">
        <v>577</v>
      </c>
      <c r="C1394" s="344" t="s">
        <v>1776</v>
      </c>
      <c r="D1394" s="358" t="s">
        <v>87</v>
      </c>
      <c r="E1394" s="237">
        <v>500</v>
      </c>
      <c r="F1394" s="346">
        <v>1</v>
      </c>
      <c r="G1394" s="237">
        <f t="shared" si="106"/>
        <v>500</v>
      </c>
      <c r="H1394" s="106"/>
      <c r="I1394" s="106"/>
      <c r="J1394" s="106"/>
      <c r="K1394" s="106"/>
      <c r="L1394" s="106"/>
      <c r="M1394" s="106"/>
      <c r="N1394" s="106"/>
      <c r="O1394" s="106"/>
      <c r="P1394" s="312">
        <f t="shared" si="107"/>
        <v>500</v>
      </c>
      <c r="AY1394" s="106"/>
    </row>
    <row r="1395" spans="1:51" s="92" customFormat="1" x14ac:dyDescent="0.25">
      <c r="A1395" s="298">
        <v>293</v>
      </c>
      <c r="B1395" s="317" t="s">
        <v>1777</v>
      </c>
      <c r="C1395" s="344" t="s">
        <v>1778</v>
      </c>
      <c r="D1395" s="358" t="s">
        <v>87</v>
      </c>
      <c r="E1395" s="237">
        <v>700</v>
      </c>
      <c r="F1395" s="346">
        <v>1</v>
      </c>
      <c r="G1395" s="237">
        <f t="shared" si="106"/>
        <v>700</v>
      </c>
      <c r="H1395" s="106"/>
      <c r="I1395" s="106"/>
      <c r="J1395" s="106"/>
      <c r="K1395" s="106"/>
      <c r="L1395" s="106"/>
      <c r="M1395" s="106"/>
      <c r="N1395" s="106"/>
      <c r="O1395" s="106"/>
      <c r="P1395" s="312">
        <f t="shared" si="107"/>
        <v>700</v>
      </c>
      <c r="AY1395" s="106"/>
    </row>
    <row r="1396" spans="1:51" s="92" customFormat="1" ht="30" x14ac:dyDescent="0.25">
      <c r="A1396" s="298">
        <v>294</v>
      </c>
      <c r="B1396" s="317" t="s">
        <v>1779</v>
      </c>
      <c r="C1396" s="344" t="s">
        <v>1780</v>
      </c>
      <c r="D1396" s="358" t="s">
        <v>87</v>
      </c>
      <c r="E1396" s="237">
        <v>200</v>
      </c>
      <c r="F1396" s="346">
        <v>1</v>
      </c>
      <c r="G1396" s="237">
        <f t="shared" si="106"/>
        <v>200</v>
      </c>
      <c r="H1396" s="106"/>
      <c r="I1396" s="106"/>
      <c r="J1396" s="106"/>
      <c r="K1396" s="106"/>
      <c r="L1396" s="106"/>
      <c r="M1396" s="106"/>
      <c r="N1396" s="106"/>
      <c r="O1396" s="106"/>
      <c r="P1396" s="312">
        <f t="shared" si="107"/>
        <v>200</v>
      </c>
      <c r="AY1396" s="106"/>
    </row>
    <row r="1397" spans="1:51" s="92" customFormat="1" x14ac:dyDescent="0.25">
      <c r="A1397" s="298">
        <v>295</v>
      </c>
      <c r="B1397" s="317" t="s">
        <v>1781</v>
      </c>
      <c r="C1397" s="344" t="s">
        <v>1782</v>
      </c>
      <c r="D1397" s="358" t="s">
        <v>87</v>
      </c>
      <c r="E1397" s="237">
        <v>50</v>
      </c>
      <c r="F1397" s="346">
        <v>6</v>
      </c>
      <c r="G1397" s="237">
        <f t="shared" si="106"/>
        <v>300</v>
      </c>
      <c r="H1397" s="106"/>
      <c r="I1397" s="106"/>
      <c r="J1397" s="106"/>
      <c r="K1397" s="106"/>
      <c r="L1397" s="106"/>
      <c r="M1397" s="106"/>
      <c r="N1397" s="106"/>
      <c r="O1397" s="106"/>
      <c r="P1397" s="312">
        <f t="shared" si="107"/>
        <v>300</v>
      </c>
      <c r="AY1397" s="106"/>
    </row>
    <row r="1398" spans="1:51" s="92" customFormat="1" x14ac:dyDescent="0.25">
      <c r="A1398" s="298">
        <v>296</v>
      </c>
      <c r="B1398" s="317" t="s">
        <v>1783</v>
      </c>
      <c r="C1398" s="344" t="s">
        <v>1784</v>
      </c>
      <c r="D1398" s="358" t="s">
        <v>87</v>
      </c>
      <c r="E1398" s="237">
        <v>150</v>
      </c>
      <c r="F1398" s="346">
        <v>14</v>
      </c>
      <c r="G1398" s="237">
        <f t="shared" si="106"/>
        <v>2100</v>
      </c>
      <c r="H1398" s="106"/>
      <c r="I1398" s="106"/>
      <c r="J1398" s="106"/>
      <c r="K1398" s="106"/>
      <c r="L1398" s="106"/>
      <c r="M1398" s="106"/>
      <c r="N1398" s="106"/>
      <c r="O1398" s="106"/>
      <c r="P1398" s="312">
        <f t="shared" si="107"/>
        <v>2100</v>
      </c>
      <c r="AY1398" s="106"/>
    </row>
    <row r="1399" spans="1:51" s="92" customFormat="1" x14ac:dyDescent="0.25">
      <c r="A1399" s="298">
        <v>297</v>
      </c>
      <c r="B1399" s="317" t="s">
        <v>1785</v>
      </c>
      <c r="C1399" s="344" t="s">
        <v>1786</v>
      </c>
      <c r="D1399" s="358" t="s">
        <v>87</v>
      </c>
      <c r="E1399" s="237">
        <v>150</v>
      </c>
      <c r="F1399" s="346">
        <v>6</v>
      </c>
      <c r="G1399" s="237">
        <f t="shared" si="106"/>
        <v>900</v>
      </c>
      <c r="H1399" s="106"/>
      <c r="I1399" s="106"/>
      <c r="J1399" s="106"/>
      <c r="K1399" s="106"/>
      <c r="L1399" s="106"/>
      <c r="M1399" s="106"/>
      <c r="N1399" s="106"/>
      <c r="O1399" s="106"/>
      <c r="P1399" s="312">
        <f t="shared" si="107"/>
        <v>900</v>
      </c>
      <c r="AY1399" s="106"/>
    </row>
    <row r="1400" spans="1:51" s="92" customFormat="1" ht="30" x14ac:dyDescent="0.25">
      <c r="A1400" s="298">
        <v>298</v>
      </c>
      <c r="B1400" s="317" t="s">
        <v>1294</v>
      </c>
      <c r="C1400" s="344" t="s">
        <v>1787</v>
      </c>
      <c r="D1400" s="358" t="s">
        <v>87</v>
      </c>
      <c r="E1400" s="237">
        <v>40</v>
      </c>
      <c r="F1400" s="346">
        <v>60</v>
      </c>
      <c r="G1400" s="237">
        <f t="shared" ref="G1400:G1445" si="108">E1400*F1400</f>
        <v>2400</v>
      </c>
      <c r="H1400" s="106"/>
      <c r="I1400" s="106"/>
      <c r="J1400" s="106"/>
      <c r="K1400" s="106"/>
      <c r="L1400" s="106"/>
      <c r="M1400" s="106"/>
      <c r="N1400" s="106"/>
      <c r="O1400" s="106"/>
      <c r="P1400" s="312">
        <f t="shared" si="107"/>
        <v>2400</v>
      </c>
      <c r="AY1400" s="106"/>
    </row>
    <row r="1401" spans="1:51" s="92" customFormat="1" ht="30" x14ac:dyDescent="0.25">
      <c r="A1401" s="298">
        <v>299</v>
      </c>
      <c r="B1401" s="317" t="s">
        <v>1294</v>
      </c>
      <c r="C1401" s="344" t="s">
        <v>1788</v>
      </c>
      <c r="D1401" s="358" t="s">
        <v>87</v>
      </c>
      <c r="E1401" s="237">
        <v>100</v>
      </c>
      <c r="F1401" s="346">
        <v>3</v>
      </c>
      <c r="G1401" s="237">
        <f t="shared" si="108"/>
        <v>300</v>
      </c>
      <c r="H1401" s="106"/>
      <c r="I1401" s="106"/>
      <c r="J1401" s="106"/>
      <c r="K1401" s="106"/>
      <c r="L1401" s="106"/>
      <c r="M1401" s="106"/>
      <c r="N1401" s="106"/>
      <c r="O1401" s="106"/>
      <c r="P1401" s="312">
        <f t="shared" si="107"/>
        <v>300</v>
      </c>
      <c r="AY1401" s="106"/>
    </row>
    <row r="1402" spans="1:51" s="92" customFormat="1" x14ac:dyDescent="0.25">
      <c r="A1402" s="298">
        <v>300</v>
      </c>
      <c r="B1402" s="317" t="s">
        <v>1294</v>
      </c>
      <c r="C1402" s="344" t="s">
        <v>1789</v>
      </c>
      <c r="D1402" s="358" t="s">
        <v>87</v>
      </c>
      <c r="E1402" s="237">
        <v>0.3</v>
      </c>
      <c r="F1402" s="346">
        <v>608</v>
      </c>
      <c r="G1402" s="237">
        <f t="shared" si="108"/>
        <v>182.4</v>
      </c>
      <c r="H1402" s="106"/>
      <c r="I1402" s="106"/>
      <c r="J1402" s="106"/>
      <c r="K1402" s="106"/>
      <c r="L1402" s="106"/>
      <c r="M1402" s="106"/>
      <c r="N1402" s="106"/>
      <c r="O1402" s="106"/>
      <c r="P1402" s="312">
        <f t="shared" si="107"/>
        <v>182.4</v>
      </c>
      <c r="AY1402" s="106"/>
    </row>
    <row r="1403" spans="1:51" s="92" customFormat="1" x14ac:dyDescent="0.25">
      <c r="A1403" s="298">
        <v>301</v>
      </c>
      <c r="B1403" s="317" t="s">
        <v>1294</v>
      </c>
      <c r="C1403" s="344" t="s">
        <v>1790</v>
      </c>
      <c r="D1403" s="358" t="s">
        <v>87</v>
      </c>
      <c r="E1403" s="237">
        <v>0.4</v>
      </c>
      <c r="F1403" s="346">
        <v>885</v>
      </c>
      <c r="G1403" s="237">
        <f t="shared" si="108"/>
        <v>354</v>
      </c>
      <c r="H1403" s="106"/>
      <c r="I1403" s="106"/>
      <c r="J1403" s="106"/>
      <c r="K1403" s="106"/>
      <c r="L1403" s="106"/>
      <c r="M1403" s="106"/>
      <c r="N1403" s="106"/>
      <c r="O1403" s="106"/>
      <c r="P1403" s="312">
        <f t="shared" si="107"/>
        <v>354</v>
      </c>
      <c r="AY1403" s="106"/>
    </row>
    <row r="1404" spans="1:51" s="92" customFormat="1" x14ac:dyDescent="0.25">
      <c r="A1404" s="298">
        <v>302</v>
      </c>
      <c r="B1404" s="317" t="s">
        <v>1294</v>
      </c>
      <c r="C1404" s="344" t="s">
        <v>1791</v>
      </c>
      <c r="D1404" s="358" t="s">
        <v>87</v>
      </c>
      <c r="E1404" s="237">
        <v>30</v>
      </c>
      <c r="F1404" s="346">
        <v>6</v>
      </c>
      <c r="G1404" s="237">
        <f t="shared" si="108"/>
        <v>180</v>
      </c>
      <c r="H1404" s="106"/>
      <c r="I1404" s="106"/>
      <c r="J1404" s="106"/>
      <c r="K1404" s="106"/>
      <c r="L1404" s="106"/>
      <c r="M1404" s="106"/>
      <c r="N1404" s="106"/>
      <c r="O1404" s="106"/>
      <c r="P1404" s="312">
        <f t="shared" si="107"/>
        <v>180</v>
      </c>
      <c r="AY1404" s="106"/>
    </row>
    <row r="1405" spans="1:51" s="92" customFormat="1" ht="45" x14ac:dyDescent="0.25">
      <c r="A1405" s="298">
        <v>303</v>
      </c>
      <c r="B1405" s="317" t="s">
        <v>1294</v>
      </c>
      <c r="C1405" s="344" t="s">
        <v>1792</v>
      </c>
      <c r="D1405" s="358" t="s">
        <v>1412</v>
      </c>
      <c r="E1405" s="237">
        <v>9412</v>
      </c>
      <c r="F1405" s="346">
        <v>1</v>
      </c>
      <c r="G1405" s="237">
        <f t="shared" si="108"/>
        <v>9412</v>
      </c>
      <c r="H1405" s="106"/>
      <c r="I1405" s="106"/>
      <c r="J1405" s="106"/>
      <c r="K1405" s="106"/>
      <c r="L1405" s="106"/>
      <c r="M1405" s="106"/>
      <c r="N1405" s="106"/>
      <c r="O1405" s="106"/>
      <c r="P1405" s="312">
        <f t="shared" si="107"/>
        <v>9412</v>
      </c>
      <c r="AY1405" s="106"/>
    </row>
    <row r="1406" spans="1:51" s="92" customFormat="1" ht="45" x14ac:dyDescent="0.25">
      <c r="A1406" s="298">
        <v>304</v>
      </c>
      <c r="B1406" s="317" t="s">
        <v>1294</v>
      </c>
      <c r="C1406" s="344" t="s">
        <v>1793</v>
      </c>
      <c r="D1406" s="358" t="s">
        <v>1412</v>
      </c>
      <c r="E1406" s="237">
        <v>4500</v>
      </c>
      <c r="F1406" s="346">
        <v>1</v>
      </c>
      <c r="G1406" s="237">
        <f t="shared" si="108"/>
        <v>4500</v>
      </c>
      <c r="H1406" s="106"/>
      <c r="I1406" s="106"/>
      <c r="J1406" s="106"/>
      <c r="K1406" s="106"/>
      <c r="L1406" s="106"/>
      <c r="M1406" s="106"/>
      <c r="N1406" s="106"/>
      <c r="O1406" s="106"/>
      <c r="P1406" s="312">
        <f t="shared" si="107"/>
        <v>4500</v>
      </c>
      <c r="AY1406" s="106"/>
    </row>
    <row r="1407" spans="1:51" s="92" customFormat="1" x14ac:dyDescent="0.25">
      <c r="A1407" s="298">
        <v>305</v>
      </c>
      <c r="B1407" s="317" t="s">
        <v>1294</v>
      </c>
      <c r="C1407" s="344" t="s">
        <v>1794</v>
      </c>
      <c r="D1407" s="358" t="s">
        <v>1759</v>
      </c>
      <c r="E1407" s="237">
        <v>10</v>
      </c>
      <c r="F1407" s="346">
        <v>35</v>
      </c>
      <c r="G1407" s="237">
        <f t="shared" si="108"/>
        <v>350</v>
      </c>
      <c r="H1407" s="106"/>
      <c r="I1407" s="106"/>
      <c r="J1407" s="106"/>
      <c r="K1407" s="106"/>
      <c r="L1407" s="106"/>
      <c r="M1407" s="106"/>
      <c r="N1407" s="106"/>
      <c r="O1407" s="106"/>
      <c r="P1407" s="312">
        <f t="shared" si="107"/>
        <v>350</v>
      </c>
      <c r="AY1407" s="106"/>
    </row>
    <row r="1408" spans="1:51" s="92" customFormat="1" ht="30" x14ac:dyDescent="0.25">
      <c r="A1408" s="298">
        <v>306</v>
      </c>
      <c r="B1408" s="317" t="s">
        <v>1096</v>
      </c>
      <c r="C1408" s="344" t="s">
        <v>1795</v>
      </c>
      <c r="D1408" s="358" t="s">
        <v>1759</v>
      </c>
      <c r="E1408" s="237">
        <v>10</v>
      </c>
      <c r="F1408" s="346">
        <v>200</v>
      </c>
      <c r="G1408" s="237">
        <f t="shared" si="108"/>
        <v>2000</v>
      </c>
      <c r="H1408" s="106"/>
      <c r="I1408" s="106"/>
      <c r="J1408" s="106"/>
      <c r="K1408" s="106"/>
      <c r="L1408" s="106"/>
      <c r="M1408" s="106"/>
      <c r="N1408" s="106"/>
      <c r="O1408" s="106"/>
      <c r="P1408" s="312">
        <f t="shared" si="107"/>
        <v>2000</v>
      </c>
      <c r="AY1408" s="106"/>
    </row>
    <row r="1409" spans="1:51" s="93" customFormat="1" x14ac:dyDescent="0.25">
      <c r="A1409" s="298">
        <v>307</v>
      </c>
      <c r="B1409" s="362" t="s">
        <v>1098</v>
      </c>
      <c r="C1409" s="363" t="s">
        <v>1796</v>
      </c>
      <c r="D1409" s="364" t="s">
        <v>1759</v>
      </c>
      <c r="E1409" s="365">
        <v>114.4</v>
      </c>
      <c r="F1409" s="366">
        <v>100</v>
      </c>
      <c r="G1409" s="365">
        <f t="shared" si="108"/>
        <v>11440</v>
      </c>
      <c r="H1409" s="367"/>
      <c r="I1409" s="367"/>
      <c r="J1409" s="367"/>
      <c r="K1409" s="367"/>
      <c r="L1409" s="367"/>
      <c r="M1409" s="367"/>
      <c r="N1409" s="367"/>
      <c r="O1409" s="367"/>
      <c r="P1409" s="368">
        <f t="shared" si="107"/>
        <v>11440</v>
      </c>
      <c r="AY1409" s="367"/>
    </row>
    <row r="1410" spans="1:51" s="93" customFormat="1" x14ac:dyDescent="0.25">
      <c r="A1410" s="298">
        <v>308</v>
      </c>
      <c r="B1410" s="362" t="s">
        <v>44</v>
      </c>
      <c r="C1410" s="363" t="s">
        <v>1797</v>
      </c>
      <c r="D1410" s="364" t="s">
        <v>1759</v>
      </c>
      <c r="E1410" s="365">
        <v>156</v>
      </c>
      <c r="F1410" s="366">
        <v>75</v>
      </c>
      <c r="G1410" s="365">
        <f t="shared" si="108"/>
        <v>11700</v>
      </c>
      <c r="H1410" s="367"/>
      <c r="I1410" s="367"/>
      <c r="J1410" s="367"/>
      <c r="K1410" s="367"/>
      <c r="L1410" s="367"/>
      <c r="M1410" s="367"/>
      <c r="N1410" s="367"/>
      <c r="O1410" s="367"/>
      <c r="P1410" s="368">
        <f t="shared" si="107"/>
        <v>11700</v>
      </c>
      <c r="AY1410" s="367"/>
    </row>
    <row r="1411" spans="1:51" s="93" customFormat="1" x14ac:dyDescent="0.25">
      <c r="A1411" s="298">
        <v>309</v>
      </c>
      <c r="B1411" s="362" t="s">
        <v>1798</v>
      </c>
      <c r="C1411" s="363" t="s">
        <v>1799</v>
      </c>
      <c r="D1411" s="364" t="s">
        <v>525</v>
      </c>
      <c r="E1411" s="365">
        <v>10</v>
      </c>
      <c r="F1411" s="366">
        <v>90</v>
      </c>
      <c r="G1411" s="365">
        <f t="shared" si="108"/>
        <v>900</v>
      </c>
      <c r="H1411" s="367"/>
      <c r="I1411" s="367"/>
      <c r="J1411" s="367"/>
      <c r="K1411" s="367"/>
      <c r="L1411" s="367"/>
      <c r="M1411" s="367"/>
      <c r="N1411" s="367"/>
      <c r="O1411" s="367"/>
      <c r="P1411" s="368">
        <f t="shared" si="107"/>
        <v>900</v>
      </c>
      <c r="AY1411" s="367"/>
    </row>
    <row r="1412" spans="1:51" s="92" customFormat="1" x14ac:dyDescent="0.25">
      <c r="A1412" s="298">
        <v>310</v>
      </c>
      <c r="B1412" s="317" t="s">
        <v>1800</v>
      </c>
      <c r="C1412" s="344" t="s">
        <v>1801</v>
      </c>
      <c r="D1412" s="358" t="s">
        <v>1737</v>
      </c>
      <c r="E1412" s="237">
        <v>15</v>
      </c>
      <c r="F1412" s="346">
        <v>10</v>
      </c>
      <c r="G1412" s="237">
        <f t="shared" si="108"/>
        <v>150</v>
      </c>
      <c r="H1412" s="106"/>
      <c r="I1412" s="106"/>
      <c r="J1412" s="106"/>
      <c r="K1412" s="106"/>
      <c r="L1412" s="106"/>
      <c r="M1412" s="106"/>
      <c r="N1412" s="106"/>
      <c r="O1412" s="106"/>
      <c r="P1412" s="312">
        <f t="shared" si="107"/>
        <v>150</v>
      </c>
      <c r="AY1412" s="106"/>
    </row>
    <row r="1413" spans="1:51" s="92" customFormat="1" ht="30" x14ac:dyDescent="0.25">
      <c r="A1413" s="298">
        <v>311</v>
      </c>
      <c r="B1413" s="317" t="s">
        <v>1294</v>
      </c>
      <c r="C1413" s="310" t="s">
        <v>1802</v>
      </c>
      <c r="D1413" s="106" t="s">
        <v>118</v>
      </c>
      <c r="E1413" s="311">
        <v>11200</v>
      </c>
      <c r="F1413" s="106">
        <v>1</v>
      </c>
      <c r="G1413" s="237">
        <f t="shared" si="108"/>
        <v>11200</v>
      </c>
      <c r="H1413" s="106"/>
      <c r="I1413" s="106"/>
      <c r="J1413" s="106"/>
      <c r="K1413" s="106"/>
      <c r="L1413" s="106"/>
      <c r="M1413" s="106"/>
      <c r="N1413" s="106"/>
      <c r="O1413" s="106"/>
      <c r="P1413" s="312">
        <f t="shared" si="107"/>
        <v>11200</v>
      </c>
      <c r="AY1413" s="106"/>
    </row>
    <row r="1414" spans="1:51" s="92" customFormat="1" ht="30" x14ac:dyDescent="0.25">
      <c r="A1414" s="298">
        <v>312</v>
      </c>
      <c r="B1414" s="317" t="s">
        <v>1294</v>
      </c>
      <c r="C1414" s="310" t="s">
        <v>1803</v>
      </c>
      <c r="D1414" s="106" t="s">
        <v>118</v>
      </c>
      <c r="E1414" s="312">
        <v>9534</v>
      </c>
      <c r="F1414" s="106">
        <v>1</v>
      </c>
      <c r="G1414" s="237">
        <f t="shared" si="108"/>
        <v>9534</v>
      </c>
      <c r="H1414" s="106"/>
      <c r="I1414" s="106"/>
      <c r="J1414" s="106"/>
      <c r="K1414" s="106"/>
      <c r="L1414" s="106"/>
      <c r="M1414" s="106"/>
      <c r="N1414" s="106"/>
      <c r="O1414" s="106"/>
      <c r="P1414" s="312">
        <f t="shared" si="107"/>
        <v>9534</v>
      </c>
      <c r="AY1414" s="106"/>
    </row>
    <row r="1415" spans="1:51" s="92" customFormat="1" ht="90" x14ac:dyDescent="0.25">
      <c r="A1415" s="298">
        <v>313</v>
      </c>
      <c r="B1415" s="317" t="s">
        <v>1804</v>
      </c>
      <c r="C1415" s="310" t="s">
        <v>1805</v>
      </c>
      <c r="D1415" s="106" t="s">
        <v>118</v>
      </c>
      <c r="E1415" s="311">
        <v>10669</v>
      </c>
      <c r="F1415" s="236">
        <v>2</v>
      </c>
      <c r="G1415" s="237">
        <f t="shared" si="108"/>
        <v>21338</v>
      </c>
      <c r="H1415" s="106"/>
      <c r="I1415" s="106"/>
      <c r="J1415" s="106"/>
      <c r="K1415" s="106"/>
      <c r="L1415" s="106"/>
      <c r="M1415" s="106"/>
      <c r="N1415" s="106"/>
      <c r="O1415" s="106"/>
      <c r="P1415" s="312">
        <f t="shared" si="107"/>
        <v>21338</v>
      </c>
      <c r="AY1415" s="106"/>
    </row>
    <row r="1416" spans="1:51" s="92" customFormat="1" ht="90" x14ac:dyDescent="0.25">
      <c r="A1416" s="298">
        <v>314</v>
      </c>
      <c r="B1416" s="317" t="s">
        <v>1804</v>
      </c>
      <c r="C1416" s="369" t="s">
        <v>1806</v>
      </c>
      <c r="D1416" s="106" t="s">
        <v>118</v>
      </c>
      <c r="E1416" s="311">
        <v>10669</v>
      </c>
      <c r="F1416" s="236">
        <v>2</v>
      </c>
      <c r="G1416" s="237">
        <f t="shared" si="108"/>
        <v>21338</v>
      </c>
      <c r="H1416" s="106"/>
      <c r="I1416" s="106"/>
      <c r="J1416" s="106"/>
      <c r="K1416" s="106"/>
      <c r="L1416" s="106"/>
      <c r="M1416" s="106"/>
      <c r="N1416" s="106"/>
      <c r="O1416" s="106"/>
      <c r="P1416" s="312">
        <f t="shared" si="107"/>
        <v>21338</v>
      </c>
      <c r="AY1416" s="106"/>
    </row>
    <row r="1417" spans="1:51" s="92" customFormat="1" ht="45" x14ac:dyDescent="0.25">
      <c r="A1417" s="298">
        <v>315</v>
      </c>
      <c r="B1417" s="317" t="s">
        <v>1807</v>
      </c>
      <c r="C1417" s="310" t="s">
        <v>1808</v>
      </c>
      <c r="D1417" s="106" t="s">
        <v>118</v>
      </c>
      <c r="E1417" s="311">
        <v>13960.5</v>
      </c>
      <c r="F1417" s="236">
        <v>2</v>
      </c>
      <c r="G1417" s="237">
        <f t="shared" si="108"/>
        <v>27921</v>
      </c>
      <c r="H1417" s="106"/>
      <c r="I1417" s="106"/>
      <c r="J1417" s="106"/>
      <c r="K1417" s="106"/>
      <c r="L1417" s="106"/>
      <c r="M1417" s="106"/>
      <c r="N1417" s="106"/>
      <c r="O1417" s="106"/>
      <c r="P1417" s="312">
        <f t="shared" si="107"/>
        <v>27921</v>
      </c>
      <c r="AY1417" s="106"/>
    </row>
    <row r="1418" spans="1:51" s="92" customFormat="1" ht="60" x14ac:dyDescent="0.25">
      <c r="A1418" s="298">
        <v>316</v>
      </c>
      <c r="B1418" s="317" t="s">
        <v>1809</v>
      </c>
      <c r="C1418" s="310" t="s">
        <v>1810</v>
      </c>
      <c r="D1418" s="106" t="s">
        <v>118</v>
      </c>
      <c r="E1418" s="311">
        <v>11009.5</v>
      </c>
      <c r="F1418" s="236">
        <v>2</v>
      </c>
      <c r="G1418" s="237">
        <f t="shared" si="108"/>
        <v>22019</v>
      </c>
      <c r="H1418" s="106"/>
      <c r="I1418" s="106"/>
      <c r="J1418" s="106"/>
      <c r="K1418" s="106"/>
      <c r="L1418" s="106"/>
      <c r="M1418" s="106"/>
      <c r="N1418" s="106"/>
      <c r="O1418" s="106"/>
      <c r="P1418" s="312">
        <f t="shared" si="107"/>
        <v>22019</v>
      </c>
      <c r="AY1418" s="106"/>
    </row>
    <row r="1419" spans="1:51" s="92" customFormat="1" ht="30" x14ac:dyDescent="0.25">
      <c r="A1419" s="298">
        <v>317</v>
      </c>
      <c r="B1419" s="317" t="s">
        <v>1700</v>
      </c>
      <c r="C1419" s="310" t="s">
        <v>1811</v>
      </c>
      <c r="D1419" s="106" t="s">
        <v>118</v>
      </c>
      <c r="E1419" s="311">
        <v>1106.6300000000001</v>
      </c>
      <c r="F1419" s="236">
        <v>7</v>
      </c>
      <c r="G1419" s="237">
        <f t="shared" si="108"/>
        <v>7746.4100000000008</v>
      </c>
      <c r="H1419" s="106"/>
      <c r="I1419" s="106"/>
      <c r="J1419" s="106"/>
      <c r="K1419" s="106"/>
      <c r="L1419" s="106"/>
      <c r="M1419" s="106"/>
      <c r="N1419" s="106"/>
      <c r="O1419" s="106"/>
      <c r="P1419" s="312">
        <f t="shared" si="107"/>
        <v>7746.4100000000008</v>
      </c>
      <c r="AY1419" s="106"/>
    </row>
    <row r="1420" spans="1:51" s="92" customFormat="1" x14ac:dyDescent="0.25">
      <c r="A1420" s="298">
        <v>318</v>
      </c>
      <c r="B1420" s="317" t="s">
        <v>1812</v>
      </c>
      <c r="C1420" s="310" t="s">
        <v>1813</v>
      </c>
      <c r="D1420" s="106" t="s">
        <v>118</v>
      </c>
      <c r="E1420" s="311">
        <v>2809.13</v>
      </c>
      <c r="F1420" s="106">
        <v>2</v>
      </c>
      <c r="G1420" s="237">
        <f t="shared" si="108"/>
        <v>5618.26</v>
      </c>
      <c r="H1420" s="106"/>
      <c r="I1420" s="106"/>
      <c r="J1420" s="106"/>
      <c r="K1420" s="106"/>
      <c r="L1420" s="106"/>
      <c r="M1420" s="106"/>
      <c r="N1420" s="106"/>
      <c r="O1420" s="106"/>
      <c r="P1420" s="312">
        <f t="shared" si="107"/>
        <v>5618.26</v>
      </c>
      <c r="AY1420" s="106"/>
    </row>
    <row r="1421" spans="1:51" s="92" customFormat="1" x14ac:dyDescent="0.25">
      <c r="A1421" s="298">
        <v>319</v>
      </c>
      <c r="B1421" s="317" t="s">
        <v>1814</v>
      </c>
      <c r="C1421" s="370" t="s">
        <v>1815</v>
      </c>
      <c r="D1421" s="106" t="s">
        <v>118</v>
      </c>
      <c r="E1421" s="311">
        <v>2497</v>
      </c>
      <c r="F1421" s="236">
        <v>1</v>
      </c>
      <c r="G1421" s="237">
        <f t="shared" si="108"/>
        <v>2497</v>
      </c>
      <c r="H1421" s="106"/>
      <c r="I1421" s="106"/>
      <c r="J1421" s="106"/>
      <c r="K1421" s="106"/>
      <c r="L1421" s="106"/>
      <c r="M1421" s="106"/>
      <c r="N1421" s="106"/>
      <c r="O1421" s="106"/>
      <c r="P1421" s="312">
        <f t="shared" si="107"/>
        <v>2497</v>
      </c>
      <c r="AY1421" s="106"/>
    </row>
    <row r="1422" spans="1:51" s="92" customFormat="1" ht="45" x14ac:dyDescent="0.25">
      <c r="A1422" s="298">
        <v>320</v>
      </c>
      <c r="B1422" s="317" t="s">
        <v>1816</v>
      </c>
      <c r="C1422" s="371" t="s">
        <v>1817</v>
      </c>
      <c r="D1422" s="106" t="s">
        <v>118</v>
      </c>
      <c r="E1422" s="311">
        <v>2218.92</v>
      </c>
      <c r="F1422" s="106">
        <v>4</v>
      </c>
      <c r="G1422" s="237">
        <f t="shared" si="108"/>
        <v>8875.68</v>
      </c>
      <c r="H1422" s="106"/>
      <c r="I1422" s="106"/>
      <c r="J1422" s="106"/>
      <c r="K1422" s="106"/>
      <c r="L1422" s="106"/>
      <c r="M1422" s="106"/>
      <c r="N1422" s="106"/>
      <c r="O1422" s="106"/>
      <c r="P1422" s="312">
        <f t="shared" si="107"/>
        <v>8875.68</v>
      </c>
      <c r="AY1422" s="106"/>
    </row>
    <row r="1423" spans="1:51" s="92" customFormat="1" ht="45" x14ac:dyDescent="0.25">
      <c r="A1423" s="298">
        <v>321</v>
      </c>
      <c r="B1423" s="317" t="s">
        <v>1818</v>
      </c>
      <c r="C1423" s="371" t="s">
        <v>1819</v>
      </c>
      <c r="D1423" s="106" t="s">
        <v>118</v>
      </c>
      <c r="E1423" s="311">
        <v>90.8</v>
      </c>
      <c r="F1423" s="106">
        <v>33</v>
      </c>
      <c r="G1423" s="237">
        <f t="shared" si="108"/>
        <v>2996.4</v>
      </c>
      <c r="H1423" s="106"/>
      <c r="I1423" s="106"/>
      <c r="J1423" s="106"/>
      <c r="K1423" s="106"/>
      <c r="L1423" s="106"/>
      <c r="M1423" s="106"/>
      <c r="N1423" s="106"/>
      <c r="O1423" s="106"/>
      <c r="P1423" s="312">
        <f t="shared" si="107"/>
        <v>2996.4</v>
      </c>
      <c r="AY1423" s="106"/>
    </row>
    <row r="1424" spans="1:51" s="92" customFormat="1" x14ac:dyDescent="0.25">
      <c r="A1424" s="298">
        <v>322</v>
      </c>
      <c r="B1424" s="317" t="s">
        <v>1452</v>
      </c>
      <c r="C1424" s="372" t="s">
        <v>1820</v>
      </c>
      <c r="D1424" s="106" t="s">
        <v>118</v>
      </c>
      <c r="E1424" s="311">
        <v>7549.24</v>
      </c>
      <c r="F1424" s="236">
        <v>2</v>
      </c>
      <c r="G1424" s="237">
        <f t="shared" si="108"/>
        <v>15098.48</v>
      </c>
      <c r="H1424" s="106"/>
      <c r="I1424" s="106"/>
      <c r="J1424" s="106"/>
      <c r="K1424" s="106"/>
      <c r="L1424" s="106"/>
      <c r="M1424" s="106"/>
      <c r="N1424" s="106"/>
      <c r="O1424" s="106"/>
      <c r="P1424" s="312">
        <f t="shared" ref="P1424:P1488" si="109">G1424+I1424+K1424+M1424+O1424</f>
        <v>15098.48</v>
      </c>
      <c r="AY1424" s="106"/>
    </row>
    <row r="1425" spans="1:51" s="92" customFormat="1" x14ac:dyDescent="0.25">
      <c r="A1425" s="298">
        <v>323</v>
      </c>
      <c r="B1425" s="317" t="s">
        <v>1455</v>
      </c>
      <c r="C1425" s="372" t="s">
        <v>1821</v>
      </c>
      <c r="D1425" s="106" t="s">
        <v>118</v>
      </c>
      <c r="E1425" s="311">
        <v>7549.24</v>
      </c>
      <c r="F1425" s="236">
        <v>2</v>
      </c>
      <c r="G1425" s="237">
        <f t="shared" si="108"/>
        <v>15098.48</v>
      </c>
      <c r="H1425" s="106"/>
      <c r="I1425" s="106"/>
      <c r="J1425" s="106"/>
      <c r="K1425" s="106"/>
      <c r="L1425" s="106"/>
      <c r="M1425" s="106"/>
      <c r="N1425" s="106"/>
      <c r="O1425" s="106"/>
      <c r="P1425" s="312">
        <f t="shared" si="109"/>
        <v>15098.48</v>
      </c>
      <c r="AY1425" s="106"/>
    </row>
    <row r="1426" spans="1:51" s="92" customFormat="1" ht="30" x14ac:dyDescent="0.25">
      <c r="A1426" s="298">
        <v>324</v>
      </c>
      <c r="B1426" s="317" t="s">
        <v>1294</v>
      </c>
      <c r="C1426" s="373" t="s">
        <v>1822</v>
      </c>
      <c r="D1426" s="106" t="s">
        <v>118</v>
      </c>
      <c r="E1426" s="311">
        <v>1702.5</v>
      </c>
      <c r="F1426" s="236">
        <v>2</v>
      </c>
      <c r="G1426" s="237">
        <f t="shared" si="108"/>
        <v>3405</v>
      </c>
      <c r="H1426" s="106"/>
      <c r="I1426" s="106"/>
      <c r="J1426" s="106"/>
      <c r="K1426" s="106"/>
      <c r="L1426" s="106"/>
      <c r="M1426" s="106"/>
      <c r="N1426" s="106"/>
      <c r="O1426" s="106"/>
      <c r="P1426" s="312">
        <f t="shared" si="109"/>
        <v>3405</v>
      </c>
      <c r="AY1426" s="106"/>
    </row>
    <row r="1427" spans="1:51" s="92" customFormat="1" x14ac:dyDescent="0.25">
      <c r="A1427" s="298">
        <v>325</v>
      </c>
      <c r="B1427" s="317" t="s">
        <v>1823</v>
      </c>
      <c r="C1427" s="373" t="s">
        <v>1824</v>
      </c>
      <c r="D1427" s="106" t="s">
        <v>118</v>
      </c>
      <c r="E1427" s="311">
        <v>1702.5</v>
      </c>
      <c r="F1427" s="236">
        <v>2</v>
      </c>
      <c r="G1427" s="237">
        <f t="shared" si="108"/>
        <v>3405</v>
      </c>
      <c r="H1427" s="106"/>
      <c r="I1427" s="106"/>
      <c r="J1427" s="106"/>
      <c r="K1427" s="106"/>
      <c r="L1427" s="106"/>
      <c r="M1427" s="106"/>
      <c r="N1427" s="106"/>
      <c r="O1427" s="106"/>
      <c r="P1427" s="312">
        <f t="shared" si="109"/>
        <v>3405</v>
      </c>
      <c r="AY1427" s="106"/>
    </row>
    <row r="1428" spans="1:51" s="92" customFormat="1" ht="45" x14ac:dyDescent="0.25">
      <c r="A1428" s="298">
        <v>326</v>
      </c>
      <c r="B1428" s="317" t="s">
        <v>1294</v>
      </c>
      <c r="C1428" s="373" t="s">
        <v>1825</v>
      </c>
      <c r="D1428" s="106" t="s">
        <v>118</v>
      </c>
      <c r="E1428" s="311">
        <v>2718.5</v>
      </c>
      <c r="F1428" s="236">
        <v>1</v>
      </c>
      <c r="G1428" s="237">
        <f t="shared" si="108"/>
        <v>2718.5</v>
      </c>
      <c r="H1428" s="106"/>
      <c r="I1428" s="106"/>
      <c r="J1428" s="106"/>
      <c r="K1428" s="106"/>
      <c r="L1428" s="106"/>
      <c r="M1428" s="106"/>
      <c r="N1428" s="106"/>
      <c r="O1428" s="106"/>
      <c r="P1428" s="312">
        <f t="shared" si="109"/>
        <v>2718.5</v>
      </c>
      <c r="AY1428" s="106"/>
    </row>
    <row r="1429" spans="1:51" s="92" customFormat="1" ht="30" x14ac:dyDescent="0.25">
      <c r="A1429" s="298">
        <v>327</v>
      </c>
      <c r="B1429" s="317" t="s">
        <v>125</v>
      </c>
      <c r="C1429" s="310" t="s">
        <v>1826</v>
      </c>
      <c r="D1429" s="106" t="s">
        <v>118</v>
      </c>
      <c r="E1429" s="374">
        <v>3886.875</v>
      </c>
      <c r="F1429" s="106">
        <v>4</v>
      </c>
      <c r="G1429" s="237">
        <f t="shared" si="108"/>
        <v>15547.5</v>
      </c>
      <c r="H1429" s="106"/>
      <c r="I1429" s="106"/>
      <c r="J1429" s="106"/>
      <c r="K1429" s="106"/>
      <c r="L1429" s="106"/>
      <c r="M1429" s="106"/>
      <c r="N1429" s="106"/>
      <c r="O1429" s="106"/>
      <c r="P1429" s="312">
        <f t="shared" si="109"/>
        <v>15547.5</v>
      </c>
      <c r="AY1429" s="106"/>
    </row>
    <row r="1430" spans="1:51" s="92" customFormat="1" ht="30" x14ac:dyDescent="0.25">
      <c r="A1430" s="298">
        <v>328</v>
      </c>
      <c r="B1430" s="317" t="s">
        <v>123</v>
      </c>
      <c r="C1430" s="310" t="s">
        <v>1827</v>
      </c>
      <c r="D1430" s="106" t="s">
        <v>118</v>
      </c>
      <c r="E1430" s="374">
        <v>3886.875</v>
      </c>
      <c r="F1430" s="106">
        <v>4</v>
      </c>
      <c r="G1430" s="237">
        <f t="shared" si="108"/>
        <v>15547.5</v>
      </c>
      <c r="H1430" s="106"/>
      <c r="I1430" s="106"/>
      <c r="J1430" s="106"/>
      <c r="K1430" s="106"/>
      <c r="L1430" s="106"/>
      <c r="M1430" s="106"/>
      <c r="N1430" s="106"/>
      <c r="O1430" s="106"/>
      <c r="P1430" s="312">
        <f t="shared" si="109"/>
        <v>15547.5</v>
      </c>
      <c r="AY1430" s="106"/>
    </row>
    <row r="1431" spans="1:51" s="92" customFormat="1" x14ac:dyDescent="0.25">
      <c r="A1431" s="298">
        <v>329</v>
      </c>
      <c r="B1431" s="317" t="s">
        <v>1828</v>
      </c>
      <c r="C1431" s="310" t="s">
        <v>1829</v>
      </c>
      <c r="D1431" s="106" t="s">
        <v>118</v>
      </c>
      <c r="E1431" s="311">
        <v>1036.5</v>
      </c>
      <c r="F1431" s="106">
        <v>5</v>
      </c>
      <c r="G1431" s="237">
        <f t="shared" si="108"/>
        <v>5182.5</v>
      </c>
      <c r="H1431" s="106"/>
      <c r="I1431" s="106"/>
      <c r="J1431" s="106"/>
      <c r="K1431" s="106"/>
      <c r="L1431" s="106"/>
      <c r="M1431" s="106"/>
      <c r="N1431" s="106"/>
      <c r="O1431" s="106"/>
      <c r="P1431" s="312">
        <f t="shared" si="109"/>
        <v>5182.5</v>
      </c>
      <c r="AY1431" s="106"/>
    </row>
    <row r="1432" spans="1:51" s="92" customFormat="1" ht="30" x14ac:dyDescent="0.25">
      <c r="A1432" s="298">
        <v>330</v>
      </c>
      <c r="B1432" s="317" t="s">
        <v>1294</v>
      </c>
      <c r="C1432" s="310" t="s">
        <v>1830</v>
      </c>
      <c r="D1432" s="106" t="s">
        <v>118</v>
      </c>
      <c r="E1432" s="311">
        <v>15936.19</v>
      </c>
      <c r="F1432" s="106">
        <v>5</v>
      </c>
      <c r="G1432" s="237">
        <f t="shared" si="108"/>
        <v>79680.95</v>
      </c>
      <c r="H1432" s="106"/>
      <c r="I1432" s="106"/>
      <c r="J1432" s="106"/>
      <c r="K1432" s="106"/>
      <c r="L1432" s="106"/>
      <c r="M1432" s="106"/>
      <c r="N1432" s="106"/>
      <c r="O1432" s="106"/>
      <c r="P1432" s="312">
        <f t="shared" si="109"/>
        <v>79680.95</v>
      </c>
      <c r="AY1432" s="106"/>
    </row>
    <row r="1433" spans="1:51" s="92" customFormat="1" ht="30" x14ac:dyDescent="0.25">
      <c r="A1433" s="298">
        <v>331</v>
      </c>
      <c r="B1433" s="317" t="s">
        <v>1831</v>
      </c>
      <c r="C1433" s="310" t="s">
        <v>1832</v>
      </c>
      <c r="D1433" s="106" t="s">
        <v>118</v>
      </c>
      <c r="E1433" s="311">
        <v>3044.72</v>
      </c>
      <c r="F1433" s="106">
        <v>6</v>
      </c>
      <c r="G1433" s="237">
        <f t="shared" si="108"/>
        <v>18268.32</v>
      </c>
      <c r="H1433" s="106"/>
      <c r="I1433" s="106"/>
      <c r="J1433" s="106"/>
      <c r="K1433" s="106"/>
      <c r="L1433" s="106"/>
      <c r="M1433" s="106"/>
      <c r="N1433" s="106"/>
      <c r="O1433" s="106"/>
      <c r="P1433" s="312">
        <f t="shared" si="109"/>
        <v>18268.32</v>
      </c>
      <c r="AY1433" s="106"/>
    </row>
    <row r="1434" spans="1:51" s="92" customFormat="1" ht="45" x14ac:dyDescent="0.25">
      <c r="A1434" s="298">
        <v>332</v>
      </c>
      <c r="B1434" s="317" t="s">
        <v>1294</v>
      </c>
      <c r="C1434" s="310" t="s">
        <v>1833</v>
      </c>
      <c r="D1434" s="106" t="s">
        <v>118</v>
      </c>
      <c r="E1434" s="311">
        <v>3044.72</v>
      </c>
      <c r="F1434" s="106">
        <v>5</v>
      </c>
      <c r="G1434" s="237">
        <f t="shared" si="108"/>
        <v>15223.599999999999</v>
      </c>
      <c r="H1434" s="106"/>
      <c r="I1434" s="106"/>
      <c r="J1434" s="106"/>
      <c r="K1434" s="106"/>
      <c r="L1434" s="106"/>
      <c r="M1434" s="106"/>
      <c r="N1434" s="106"/>
      <c r="O1434" s="106"/>
      <c r="P1434" s="312">
        <f t="shared" si="109"/>
        <v>15223.599999999999</v>
      </c>
      <c r="AY1434" s="106"/>
    </row>
    <row r="1435" spans="1:51" s="92" customFormat="1" x14ac:dyDescent="0.25">
      <c r="A1435" s="298">
        <v>333</v>
      </c>
      <c r="B1435" s="317" t="s">
        <v>1834</v>
      </c>
      <c r="C1435" s="310" t="s">
        <v>1835</v>
      </c>
      <c r="D1435" s="106" t="s">
        <v>118</v>
      </c>
      <c r="E1435" s="106">
        <v>842.16</v>
      </c>
      <c r="F1435" s="106">
        <v>4</v>
      </c>
      <c r="G1435" s="237">
        <f t="shared" si="108"/>
        <v>3368.64</v>
      </c>
      <c r="H1435" s="106"/>
      <c r="I1435" s="106"/>
      <c r="J1435" s="106"/>
      <c r="K1435" s="106"/>
      <c r="L1435" s="106"/>
      <c r="M1435" s="106"/>
      <c r="N1435" s="106"/>
      <c r="O1435" s="106"/>
      <c r="P1435" s="312">
        <f t="shared" si="109"/>
        <v>3368.64</v>
      </c>
      <c r="AY1435" s="106"/>
    </row>
    <row r="1436" spans="1:51" s="92" customFormat="1" x14ac:dyDescent="0.25">
      <c r="A1436" s="298">
        <v>334</v>
      </c>
      <c r="B1436" s="317" t="s">
        <v>1834</v>
      </c>
      <c r="C1436" s="310" t="s">
        <v>1836</v>
      </c>
      <c r="D1436" s="106" t="s">
        <v>118</v>
      </c>
      <c r="E1436" s="106">
        <v>842.16</v>
      </c>
      <c r="F1436" s="106">
        <v>4</v>
      </c>
      <c r="G1436" s="237">
        <f t="shared" si="108"/>
        <v>3368.64</v>
      </c>
      <c r="H1436" s="106"/>
      <c r="I1436" s="106"/>
      <c r="J1436" s="106"/>
      <c r="K1436" s="106"/>
      <c r="L1436" s="106"/>
      <c r="M1436" s="106"/>
      <c r="N1436" s="106"/>
      <c r="O1436" s="106"/>
      <c r="P1436" s="312">
        <f t="shared" si="109"/>
        <v>3368.64</v>
      </c>
      <c r="AY1436" s="106"/>
    </row>
    <row r="1437" spans="1:51" s="92" customFormat="1" ht="60" x14ac:dyDescent="0.25">
      <c r="A1437" s="298">
        <v>335</v>
      </c>
      <c r="B1437" s="317" t="s">
        <v>1837</v>
      </c>
      <c r="C1437" s="310" t="s">
        <v>1838</v>
      </c>
      <c r="D1437" s="106" t="s">
        <v>118</v>
      </c>
      <c r="E1437" s="106">
        <v>18365.48</v>
      </c>
      <c r="F1437" s="106">
        <v>1</v>
      </c>
      <c r="G1437" s="237">
        <f t="shared" si="108"/>
        <v>18365.48</v>
      </c>
      <c r="H1437" s="106"/>
      <c r="I1437" s="106"/>
      <c r="J1437" s="106"/>
      <c r="K1437" s="106"/>
      <c r="L1437" s="106"/>
      <c r="M1437" s="106"/>
      <c r="N1437" s="106"/>
      <c r="O1437" s="106"/>
      <c r="P1437" s="312">
        <f t="shared" si="109"/>
        <v>18365.48</v>
      </c>
      <c r="AY1437" s="106"/>
    </row>
    <row r="1438" spans="1:51" s="92" customFormat="1" ht="120" x14ac:dyDescent="0.25">
      <c r="A1438" s="298">
        <v>336</v>
      </c>
      <c r="B1438" s="317" t="s">
        <v>1839</v>
      </c>
      <c r="C1438" s="370" t="s">
        <v>1840</v>
      </c>
      <c r="D1438" s="106" t="s">
        <v>32</v>
      </c>
      <c r="E1438" s="311">
        <v>2773</v>
      </c>
      <c r="F1438" s="236">
        <v>2</v>
      </c>
      <c r="G1438" s="237">
        <f t="shared" si="108"/>
        <v>5546</v>
      </c>
      <c r="H1438" s="106"/>
      <c r="I1438" s="106"/>
      <c r="J1438" s="106"/>
      <c r="K1438" s="106"/>
      <c r="L1438" s="106"/>
      <c r="M1438" s="106"/>
      <c r="N1438" s="106"/>
      <c r="O1438" s="106"/>
      <c r="P1438" s="312">
        <f t="shared" si="109"/>
        <v>5546</v>
      </c>
      <c r="AY1438" s="106"/>
    </row>
    <row r="1439" spans="1:51" s="92" customFormat="1" ht="30" x14ac:dyDescent="0.25">
      <c r="A1439" s="298">
        <v>337</v>
      </c>
      <c r="B1439" s="317" t="s">
        <v>1393</v>
      </c>
      <c r="C1439" s="370" t="s">
        <v>1841</v>
      </c>
      <c r="D1439" s="106" t="s">
        <v>32</v>
      </c>
      <c r="E1439" s="312">
        <v>1200</v>
      </c>
      <c r="F1439" s="106">
        <v>9</v>
      </c>
      <c r="G1439" s="237">
        <f t="shared" si="108"/>
        <v>10800</v>
      </c>
      <c r="H1439" s="106"/>
      <c r="I1439" s="106"/>
      <c r="J1439" s="106"/>
      <c r="K1439" s="106"/>
      <c r="L1439" s="106"/>
      <c r="M1439" s="106"/>
      <c r="N1439" s="106"/>
      <c r="O1439" s="106"/>
      <c r="P1439" s="312">
        <f t="shared" si="109"/>
        <v>10800</v>
      </c>
      <c r="AY1439" s="106"/>
    </row>
    <row r="1440" spans="1:51" s="92" customFormat="1" ht="30" x14ac:dyDescent="0.25">
      <c r="A1440" s="298">
        <v>338</v>
      </c>
      <c r="B1440" s="317" t="s">
        <v>1391</v>
      </c>
      <c r="C1440" s="370" t="s">
        <v>1842</v>
      </c>
      <c r="D1440" s="106" t="s">
        <v>32</v>
      </c>
      <c r="E1440" s="311">
        <v>1200</v>
      </c>
      <c r="F1440" s="236">
        <v>8</v>
      </c>
      <c r="G1440" s="237">
        <f t="shared" si="108"/>
        <v>9600</v>
      </c>
      <c r="H1440" s="106"/>
      <c r="I1440" s="106"/>
      <c r="J1440" s="106"/>
      <c r="K1440" s="106"/>
      <c r="L1440" s="106"/>
      <c r="M1440" s="106"/>
      <c r="N1440" s="106"/>
      <c r="O1440" s="106"/>
      <c r="P1440" s="312">
        <f t="shared" si="109"/>
        <v>9600</v>
      </c>
      <c r="AY1440" s="106"/>
    </row>
    <row r="1441" spans="1:51" s="92" customFormat="1" ht="30" x14ac:dyDescent="0.25">
      <c r="A1441" s="298">
        <v>339</v>
      </c>
      <c r="B1441" s="317" t="s">
        <v>1294</v>
      </c>
      <c r="C1441" s="310" t="s">
        <v>1843</v>
      </c>
      <c r="D1441" s="106" t="s">
        <v>118</v>
      </c>
      <c r="E1441" s="106">
        <v>13126.32</v>
      </c>
      <c r="F1441" s="106">
        <v>1</v>
      </c>
      <c r="G1441" s="237">
        <f t="shared" si="108"/>
        <v>13126.32</v>
      </c>
      <c r="H1441" s="106"/>
      <c r="I1441" s="106"/>
      <c r="J1441" s="106"/>
      <c r="K1441" s="106"/>
      <c r="L1441" s="106"/>
      <c r="M1441" s="106"/>
      <c r="N1441" s="106"/>
      <c r="O1441" s="106"/>
      <c r="P1441" s="312">
        <f t="shared" si="109"/>
        <v>13126.32</v>
      </c>
      <c r="AY1441" s="106"/>
    </row>
    <row r="1442" spans="1:51" s="92" customFormat="1" x14ac:dyDescent="0.25">
      <c r="A1442" s="298">
        <v>340</v>
      </c>
      <c r="B1442" s="317" t="s">
        <v>1844</v>
      </c>
      <c r="C1442" s="370" t="s">
        <v>1845</v>
      </c>
      <c r="D1442" s="106" t="s">
        <v>118</v>
      </c>
      <c r="E1442" s="311">
        <v>2914.6</v>
      </c>
      <c r="F1442" s="106">
        <v>2</v>
      </c>
      <c r="G1442" s="237">
        <f t="shared" si="108"/>
        <v>5829.2</v>
      </c>
      <c r="H1442" s="106"/>
      <c r="I1442" s="106"/>
      <c r="J1442" s="106"/>
      <c r="K1442" s="106"/>
      <c r="L1442" s="106"/>
      <c r="M1442" s="106"/>
      <c r="N1442" s="106"/>
      <c r="O1442" s="106"/>
      <c r="P1442" s="312">
        <f t="shared" si="109"/>
        <v>5829.2</v>
      </c>
      <c r="AY1442" s="106"/>
    </row>
    <row r="1443" spans="1:51" s="92" customFormat="1" x14ac:dyDescent="0.25">
      <c r="A1443" s="298">
        <v>341</v>
      </c>
      <c r="B1443" s="317" t="s">
        <v>1846</v>
      </c>
      <c r="C1443" s="370" t="s">
        <v>1847</v>
      </c>
      <c r="D1443" s="106" t="s">
        <v>118</v>
      </c>
      <c r="E1443" s="311">
        <v>50000</v>
      </c>
      <c r="F1443" s="106">
        <v>1</v>
      </c>
      <c r="G1443" s="237">
        <f t="shared" si="108"/>
        <v>50000</v>
      </c>
      <c r="H1443" s="106"/>
      <c r="I1443" s="106"/>
      <c r="J1443" s="106"/>
      <c r="K1443" s="106"/>
      <c r="L1443" s="106"/>
      <c r="M1443" s="106"/>
      <c r="N1443" s="106"/>
      <c r="O1443" s="106"/>
      <c r="P1443" s="312">
        <f t="shared" si="109"/>
        <v>50000</v>
      </c>
      <c r="AY1443" s="106"/>
    </row>
    <row r="1444" spans="1:51" s="92" customFormat="1" ht="25.5" customHeight="1" x14ac:dyDescent="0.25">
      <c r="A1444" s="298">
        <v>342</v>
      </c>
      <c r="B1444" s="317" t="s">
        <v>1848</v>
      </c>
      <c r="C1444" s="370" t="s">
        <v>1849</v>
      </c>
      <c r="D1444" s="106" t="s">
        <v>118</v>
      </c>
      <c r="E1444" s="311">
        <v>1241800.02</v>
      </c>
      <c r="F1444" s="106">
        <v>2</v>
      </c>
      <c r="G1444" s="237">
        <f t="shared" si="108"/>
        <v>2483600.04</v>
      </c>
      <c r="H1444" s="106"/>
      <c r="I1444" s="106"/>
      <c r="J1444" s="106"/>
      <c r="K1444" s="106"/>
      <c r="L1444" s="106"/>
      <c r="M1444" s="106"/>
      <c r="N1444" s="106"/>
      <c r="O1444" s="106"/>
      <c r="P1444" s="312">
        <f t="shared" si="109"/>
        <v>2483600.04</v>
      </c>
      <c r="AY1444" s="106"/>
    </row>
    <row r="1445" spans="1:51" s="92" customFormat="1" ht="45" x14ac:dyDescent="0.25">
      <c r="A1445" s="298">
        <v>343</v>
      </c>
      <c r="B1445" s="317" t="s">
        <v>1850</v>
      </c>
      <c r="C1445" s="370" t="s">
        <v>1851</v>
      </c>
      <c r="D1445" s="106" t="s">
        <v>1412</v>
      </c>
      <c r="E1445" s="311">
        <v>350401.62</v>
      </c>
      <c r="F1445" s="106">
        <v>4</v>
      </c>
      <c r="G1445" s="237">
        <f t="shared" si="108"/>
        <v>1401606.48</v>
      </c>
      <c r="H1445" s="106"/>
      <c r="I1445" s="106"/>
      <c r="J1445" s="106"/>
      <c r="K1445" s="106"/>
      <c r="L1445" s="106"/>
      <c r="M1445" s="106"/>
      <c r="N1445" s="106"/>
      <c r="O1445" s="106"/>
      <c r="P1445" s="312">
        <f t="shared" si="109"/>
        <v>1401606.48</v>
      </c>
      <c r="AY1445" s="106"/>
    </row>
    <row r="1446" spans="1:51" s="92" customFormat="1" ht="30" x14ac:dyDescent="0.25">
      <c r="A1446" s="298">
        <v>344</v>
      </c>
      <c r="B1446" s="375" t="s">
        <v>1294</v>
      </c>
      <c r="C1446" s="370" t="s">
        <v>1852</v>
      </c>
      <c r="D1446" s="106" t="s">
        <v>576</v>
      </c>
      <c r="E1446" s="311">
        <v>1.5</v>
      </c>
      <c r="F1446" s="106">
        <v>150</v>
      </c>
      <c r="G1446" s="237">
        <f>E1446*F1446</f>
        <v>225</v>
      </c>
      <c r="H1446" s="106"/>
      <c r="I1446" s="106"/>
      <c r="J1446" s="106"/>
      <c r="K1446" s="106"/>
      <c r="L1446" s="106"/>
      <c r="M1446" s="106"/>
      <c r="N1446" s="106"/>
      <c r="O1446" s="106"/>
      <c r="P1446" s="312">
        <f t="shared" si="109"/>
        <v>225</v>
      </c>
      <c r="AY1446" s="106"/>
    </row>
    <row r="1447" spans="1:51" s="92" customFormat="1" ht="30" x14ac:dyDescent="0.25">
      <c r="A1447" s="298">
        <v>345</v>
      </c>
      <c r="B1447" s="317" t="s">
        <v>1294</v>
      </c>
      <c r="C1447" s="318" t="s">
        <v>1853</v>
      </c>
      <c r="D1447" s="317" t="s">
        <v>974</v>
      </c>
      <c r="E1447" s="106">
        <v>10</v>
      </c>
      <c r="F1447" s="106"/>
      <c r="G1447" s="237"/>
      <c r="H1447" s="106"/>
      <c r="I1447" s="106"/>
      <c r="J1447" s="106"/>
      <c r="K1447" s="106"/>
      <c r="L1447" s="106">
        <v>1</v>
      </c>
      <c r="M1447" s="106">
        <f>E1447*L1447</f>
        <v>10</v>
      </c>
      <c r="N1447" s="106"/>
      <c r="O1447" s="106"/>
      <c r="P1447" s="312">
        <f t="shared" si="109"/>
        <v>10</v>
      </c>
      <c r="AY1447" s="106"/>
    </row>
    <row r="1448" spans="1:51" s="92" customFormat="1" x14ac:dyDescent="0.25">
      <c r="A1448" s="298">
        <v>346</v>
      </c>
      <c r="B1448" s="317" t="s">
        <v>1294</v>
      </c>
      <c r="C1448" s="318" t="s">
        <v>1854</v>
      </c>
      <c r="D1448" s="317" t="s">
        <v>974</v>
      </c>
      <c r="E1448" s="106">
        <v>7789</v>
      </c>
      <c r="F1448" s="106"/>
      <c r="G1448" s="237"/>
      <c r="H1448" s="106"/>
      <c r="I1448" s="106"/>
      <c r="J1448" s="106"/>
      <c r="K1448" s="106"/>
      <c r="L1448" s="106">
        <v>1</v>
      </c>
      <c r="M1448" s="106">
        <f t="shared" ref="M1448:M1465" si="110">E1448*L1448</f>
        <v>7789</v>
      </c>
      <c r="N1448" s="106"/>
      <c r="O1448" s="106"/>
      <c r="P1448" s="312">
        <f t="shared" si="109"/>
        <v>7789</v>
      </c>
      <c r="AY1448" s="106"/>
    </row>
    <row r="1449" spans="1:51" s="92" customFormat="1" ht="30" x14ac:dyDescent="0.25">
      <c r="A1449" s="298">
        <v>347</v>
      </c>
      <c r="B1449" s="317" t="s">
        <v>1294</v>
      </c>
      <c r="C1449" s="318" t="s">
        <v>1855</v>
      </c>
      <c r="D1449" s="317" t="s">
        <v>974</v>
      </c>
      <c r="E1449" s="106">
        <v>1145</v>
      </c>
      <c r="F1449" s="106"/>
      <c r="G1449" s="237"/>
      <c r="H1449" s="106"/>
      <c r="I1449" s="106"/>
      <c r="J1449" s="106"/>
      <c r="K1449" s="106"/>
      <c r="L1449" s="106">
        <v>1</v>
      </c>
      <c r="M1449" s="106">
        <f t="shared" si="110"/>
        <v>1145</v>
      </c>
      <c r="N1449" s="106"/>
      <c r="O1449" s="106"/>
      <c r="P1449" s="312">
        <f t="shared" si="109"/>
        <v>1145</v>
      </c>
      <c r="AY1449" s="106"/>
    </row>
    <row r="1450" spans="1:51" s="92" customFormat="1" x14ac:dyDescent="0.25">
      <c r="A1450" s="298">
        <v>348</v>
      </c>
      <c r="B1450" s="317" t="s">
        <v>1294</v>
      </c>
      <c r="C1450" s="318" t="s">
        <v>1856</v>
      </c>
      <c r="D1450" s="317" t="s">
        <v>974</v>
      </c>
      <c r="E1450" s="106">
        <v>9058</v>
      </c>
      <c r="F1450" s="106"/>
      <c r="G1450" s="237"/>
      <c r="H1450" s="106"/>
      <c r="I1450" s="106"/>
      <c r="J1450" s="106"/>
      <c r="K1450" s="106"/>
      <c r="L1450" s="106">
        <v>1</v>
      </c>
      <c r="M1450" s="106">
        <f t="shared" si="110"/>
        <v>9058</v>
      </c>
      <c r="N1450" s="106"/>
      <c r="O1450" s="106"/>
      <c r="P1450" s="312">
        <f t="shared" si="109"/>
        <v>9058</v>
      </c>
      <c r="AY1450" s="106"/>
    </row>
    <row r="1451" spans="1:51" s="92" customFormat="1" x14ac:dyDescent="0.25">
      <c r="A1451" s="298">
        <v>349</v>
      </c>
      <c r="B1451" s="317" t="s">
        <v>1294</v>
      </c>
      <c r="C1451" s="318" t="s">
        <v>1857</v>
      </c>
      <c r="D1451" s="317" t="s">
        <v>974</v>
      </c>
      <c r="E1451" s="106">
        <v>415.8</v>
      </c>
      <c r="F1451" s="106"/>
      <c r="G1451" s="237"/>
      <c r="H1451" s="106"/>
      <c r="I1451" s="106"/>
      <c r="J1451" s="106"/>
      <c r="K1451" s="106"/>
      <c r="L1451" s="106">
        <v>1</v>
      </c>
      <c r="M1451" s="106">
        <f t="shared" si="110"/>
        <v>415.8</v>
      </c>
      <c r="N1451" s="106"/>
      <c r="O1451" s="106"/>
      <c r="P1451" s="312">
        <f t="shared" si="109"/>
        <v>415.8</v>
      </c>
      <c r="AY1451" s="106"/>
    </row>
    <row r="1452" spans="1:51" s="92" customFormat="1" ht="30" x14ac:dyDescent="0.25">
      <c r="A1452" s="298">
        <v>350</v>
      </c>
      <c r="B1452" s="317" t="s">
        <v>1294</v>
      </c>
      <c r="C1452" s="318" t="s">
        <v>1858</v>
      </c>
      <c r="D1452" s="317" t="s">
        <v>974</v>
      </c>
      <c r="E1452" s="106">
        <v>4158</v>
      </c>
      <c r="F1452" s="106"/>
      <c r="G1452" s="237"/>
      <c r="H1452" s="106"/>
      <c r="I1452" s="106"/>
      <c r="J1452" s="106"/>
      <c r="K1452" s="106"/>
      <c r="L1452" s="106">
        <v>1</v>
      </c>
      <c r="M1452" s="106">
        <f t="shared" si="110"/>
        <v>4158</v>
      </c>
      <c r="N1452" s="106"/>
      <c r="O1452" s="106"/>
      <c r="P1452" s="312">
        <f t="shared" si="109"/>
        <v>4158</v>
      </c>
      <c r="AY1452" s="106"/>
    </row>
    <row r="1453" spans="1:51" s="92" customFormat="1" ht="30" x14ac:dyDescent="0.25">
      <c r="A1453" s="298">
        <v>351</v>
      </c>
      <c r="B1453" s="317" t="s">
        <v>1294</v>
      </c>
      <c r="C1453" s="318" t="s">
        <v>1859</v>
      </c>
      <c r="D1453" s="317" t="s">
        <v>974</v>
      </c>
      <c r="E1453" s="106">
        <v>2820</v>
      </c>
      <c r="F1453" s="106"/>
      <c r="G1453" s="237"/>
      <c r="H1453" s="106"/>
      <c r="I1453" s="106"/>
      <c r="J1453" s="106"/>
      <c r="K1453" s="106"/>
      <c r="L1453" s="106">
        <v>1</v>
      </c>
      <c r="M1453" s="106">
        <f t="shared" si="110"/>
        <v>2820</v>
      </c>
      <c r="N1453" s="106"/>
      <c r="O1453" s="106"/>
      <c r="P1453" s="312">
        <f t="shared" si="109"/>
        <v>2820</v>
      </c>
      <c r="AY1453" s="106"/>
    </row>
    <row r="1454" spans="1:51" s="92" customFormat="1" x14ac:dyDescent="0.25">
      <c r="A1454" s="298">
        <v>352</v>
      </c>
      <c r="B1454" s="317" t="s">
        <v>1294</v>
      </c>
      <c r="C1454" s="318" t="s">
        <v>1860</v>
      </c>
      <c r="D1454" s="317" t="s">
        <v>974</v>
      </c>
      <c r="E1454" s="106">
        <v>230</v>
      </c>
      <c r="F1454" s="106"/>
      <c r="G1454" s="237"/>
      <c r="H1454" s="106"/>
      <c r="I1454" s="106"/>
      <c r="J1454" s="106"/>
      <c r="K1454" s="106"/>
      <c r="L1454" s="106">
        <v>1</v>
      </c>
      <c r="M1454" s="106">
        <f t="shared" si="110"/>
        <v>230</v>
      </c>
      <c r="N1454" s="106"/>
      <c r="O1454" s="106"/>
      <c r="P1454" s="312">
        <f t="shared" si="109"/>
        <v>230</v>
      </c>
      <c r="AY1454" s="106"/>
    </row>
    <row r="1455" spans="1:51" s="92" customFormat="1" x14ac:dyDescent="0.25">
      <c r="A1455" s="298">
        <v>353</v>
      </c>
      <c r="B1455" s="317" t="s">
        <v>1294</v>
      </c>
      <c r="C1455" s="318" t="s">
        <v>1861</v>
      </c>
      <c r="D1455" s="317" t="s">
        <v>974</v>
      </c>
      <c r="E1455" s="106">
        <v>2020</v>
      </c>
      <c r="F1455" s="106"/>
      <c r="G1455" s="237"/>
      <c r="H1455" s="106"/>
      <c r="I1455" s="106"/>
      <c r="J1455" s="106"/>
      <c r="K1455" s="106"/>
      <c r="L1455" s="106">
        <v>1</v>
      </c>
      <c r="M1455" s="106">
        <f t="shared" si="110"/>
        <v>2020</v>
      </c>
      <c r="N1455" s="106"/>
      <c r="O1455" s="106"/>
      <c r="P1455" s="312">
        <f t="shared" si="109"/>
        <v>2020</v>
      </c>
      <c r="AY1455" s="106"/>
    </row>
    <row r="1456" spans="1:51" s="92" customFormat="1" ht="18" x14ac:dyDescent="0.25">
      <c r="A1456" s="298">
        <v>354</v>
      </c>
      <c r="B1456" s="317" t="s">
        <v>1294</v>
      </c>
      <c r="C1456" s="318" t="s">
        <v>2127</v>
      </c>
      <c r="D1456" s="317" t="s">
        <v>974</v>
      </c>
      <c r="E1456" s="106">
        <v>17380</v>
      </c>
      <c r="F1456" s="106"/>
      <c r="G1456" s="237"/>
      <c r="H1456" s="106"/>
      <c r="I1456" s="106"/>
      <c r="J1456" s="106"/>
      <c r="K1456" s="106"/>
      <c r="L1456" s="106">
        <v>1</v>
      </c>
      <c r="M1456" s="106">
        <f t="shared" si="110"/>
        <v>17380</v>
      </c>
      <c r="N1456" s="106"/>
      <c r="O1456" s="106"/>
      <c r="P1456" s="312">
        <f t="shared" si="109"/>
        <v>17380</v>
      </c>
      <c r="AY1456" s="106"/>
    </row>
    <row r="1457" spans="1:51" s="92" customFormat="1" ht="30" x14ac:dyDescent="0.25">
      <c r="A1457" s="298">
        <v>355</v>
      </c>
      <c r="B1457" s="317" t="s">
        <v>1294</v>
      </c>
      <c r="C1457" s="318" t="s">
        <v>1862</v>
      </c>
      <c r="D1457" s="317" t="s">
        <v>974</v>
      </c>
      <c r="E1457" s="106">
        <v>4500</v>
      </c>
      <c r="F1457" s="106"/>
      <c r="G1457" s="237"/>
      <c r="H1457" s="106"/>
      <c r="I1457" s="106"/>
      <c r="J1457" s="106"/>
      <c r="K1457" s="106"/>
      <c r="L1457" s="106">
        <v>1</v>
      </c>
      <c r="M1457" s="106">
        <f t="shared" si="110"/>
        <v>4500</v>
      </c>
      <c r="N1457" s="106"/>
      <c r="O1457" s="106"/>
      <c r="P1457" s="312">
        <f t="shared" si="109"/>
        <v>4500</v>
      </c>
      <c r="AY1457" s="106"/>
    </row>
    <row r="1458" spans="1:51" s="92" customFormat="1" x14ac:dyDescent="0.25">
      <c r="A1458" s="298">
        <v>356</v>
      </c>
      <c r="B1458" s="317" t="s">
        <v>1294</v>
      </c>
      <c r="C1458" s="318" t="s">
        <v>1863</v>
      </c>
      <c r="D1458" s="317" t="s">
        <v>974</v>
      </c>
      <c r="E1458" s="106">
        <v>1800</v>
      </c>
      <c r="F1458" s="106"/>
      <c r="G1458" s="237"/>
      <c r="H1458" s="106"/>
      <c r="I1458" s="106"/>
      <c r="J1458" s="106"/>
      <c r="K1458" s="106"/>
      <c r="L1458" s="106">
        <v>1</v>
      </c>
      <c r="M1458" s="106">
        <f t="shared" si="110"/>
        <v>1800</v>
      </c>
      <c r="N1458" s="106"/>
      <c r="O1458" s="106"/>
      <c r="P1458" s="312">
        <f t="shared" si="109"/>
        <v>1800</v>
      </c>
      <c r="AY1458" s="106"/>
    </row>
    <row r="1459" spans="1:51" s="92" customFormat="1" ht="30" x14ac:dyDescent="0.25">
      <c r="A1459" s="298">
        <v>357</v>
      </c>
      <c r="B1459" s="317" t="s">
        <v>1294</v>
      </c>
      <c r="C1459" s="318" t="s">
        <v>1864</v>
      </c>
      <c r="D1459" s="317" t="s">
        <v>974</v>
      </c>
      <c r="E1459" s="106">
        <v>50</v>
      </c>
      <c r="F1459" s="106"/>
      <c r="G1459" s="237"/>
      <c r="H1459" s="106"/>
      <c r="I1459" s="106"/>
      <c r="J1459" s="106"/>
      <c r="K1459" s="106"/>
      <c r="L1459" s="106">
        <v>2</v>
      </c>
      <c r="M1459" s="106">
        <f t="shared" si="110"/>
        <v>100</v>
      </c>
      <c r="N1459" s="106"/>
      <c r="O1459" s="106"/>
      <c r="P1459" s="312">
        <f t="shared" si="109"/>
        <v>100</v>
      </c>
      <c r="AY1459" s="106"/>
    </row>
    <row r="1460" spans="1:51" s="92" customFormat="1" x14ac:dyDescent="0.25">
      <c r="A1460" s="298">
        <v>358</v>
      </c>
      <c r="B1460" s="317" t="s">
        <v>1294</v>
      </c>
      <c r="C1460" s="318" t="s">
        <v>1865</v>
      </c>
      <c r="D1460" s="317" t="s">
        <v>974</v>
      </c>
      <c r="E1460" s="106">
        <v>1000</v>
      </c>
      <c r="F1460" s="106"/>
      <c r="G1460" s="237"/>
      <c r="H1460" s="106"/>
      <c r="I1460" s="106"/>
      <c r="J1460" s="106"/>
      <c r="K1460" s="106"/>
      <c r="L1460" s="106">
        <v>1</v>
      </c>
      <c r="M1460" s="106">
        <f t="shared" si="110"/>
        <v>1000</v>
      </c>
      <c r="N1460" s="106"/>
      <c r="O1460" s="106"/>
      <c r="P1460" s="312">
        <f t="shared" si="109"/>
        <v>1000</v>
      </c>
      <c r="AY1460" s="106"/>
    </row>
    <row r="1461" spans="1:51" s="92" customFormat="1" x14ac:dyDescent="0.25">
      <c r="A1461" s="298">
        <v>359</v>
      </c>
      <c r="B1461" s="317" t="s">
        <v>1294</v>
      </c>
      <c r="C1461" s="318" t="s">
        <v>1866</v>
      </c>
      <c r="D1461" s="317" t="s">
        <v>974</v>
      </c>
      <c r="E1461" s="106">
        <v>4500</v>
      </c>
      <c r="F1461" s="106"/>
      <c r="G1461" s="237"/>
      <c r="H1461" s="106"/>
      <c r="I1461" s="106"/>
      <c r="J1461" s="106"/>
      <c r="K1461" s="106"/>
      <c r="L1461" s="106">
        <v>2</v>
      </c>
      <c r="M1461" s="106">
        <f t="shared" si="110"/>
        <v>9000</v>
      </c>
      <c r="N1461" s="106"/>
      <c r="O1461" s="106"/>
      <c r="P1461" s="312">
        <f t="shared" si="109"/>
        <v>9000</v>
      </c>
      <c r="AY1461" s="106"/>
    </row>
    <row r="1462" spans="1:51" s="92" customFormat="1" x14ac:dyDescent="0.25">
      <c r="A1462" s="298">
        <v>360</v>
      </c>
      <c r="B1462" s="317" t="s">
        <v>1294</v>
      </c>
      <c r="C1462" s="318" t="s">
        <v>1867</v>
      </c>
      <c r="D1462" s="317" t="s">
        <v>974</v>
      </c>
      <c r="E1462" s="106">
        <v>2500</v>
      </c>
      <c r="F1462" s="106"/>
      <c r="G1462" s="237"/>
      <c r="H1462" s="106"/>
      <c r="I1462" s="106"/>
      <c r="J1462" s="106"/>
      <c r="K1462" s="106"/>
      <c r="L1462" s="106">
        <v>3</v>
      </c>
      <c r="M1462" s="106">
        <f t="shared" si="110"/>
        <v>7500</v>
      </c>
      <c r="N1462" s="106"/>
      <c r="O1462" s="106"/>
      <c r="P1462" s="312">
        <f t="shared" si="109"/>
        <v>7500</v>
      </c>
      <c r="AY1462" s="106"/>
    </row>
    <row r="1463" spans="1:51" s="92" customFormat="1" x14ac:dyDescent="0.25">
      <c r="A1463" s="298">
        <v>361</v>
      </c>
      <c r="B1463" s="317" t="s">
        <v>1294</v>
      </c>
      <c r="C1463" s="318" t="s">
        <v>1868</v>
      </c>
      <c r="D1463" s="317" t="s">
        <v>974</v>
      </c>
      <c r="E1463" s="106">
        <v>4500</v>
      </c>
      <c r="F1463" s="106"/>
      <c r="G1463" s="237"/>
      <c r="H1463" s="106"/>
      <c r="I1463" s="106"/>
      <c r="J1463" s="106"/>
      <c r="K1463" s="106"/>
      <c r="L1463" s="106">
        <v>3</v>
      </c>
      <c r="M1463" s="106">
        <f t="shared" si="110"/>
        <v>13500</v>
      </c>
      <c r="N1463" s="106"/>
      <c r="O1463" s="106"/>
      <c r="P1463" s="312">
        <f t="shared" si="109"/>
        <v>13500</v>
      </c>
      <c r="AY1463" s="106"/>
    </row>
    <row r="1464" spans="1:51" s="92" customFormat="1" ht="30" x14ac:dyDescent="0.25">
      <c r="A1464" s="298">
        <v>362</v>
      </c>
      <c r="B1464" s="317" t="s">
        <v>1294</v>
      </c>
      <c r="C1464" s="318" t="s">
        <v>1869</v>
      </c>
      <c r="D1464" s="317" t="s">
        <v>974</v>
      </c>
      <c r="E1464" s="106">
        <v>137100</v>
      </c>
      <c r="F1464" s="106"/>
      <c r="G1464" s="237"/>
      <c r="H1464" s="106"/>
      <c r="I1464" s="106"/>
      <c r="J1464" s="106"/>
      <c r="K1464" s="106"/>
      <c r="L1464" s="106">
        <v>1</v>
      </c>
      <c r="M1464" s="106">
        <f t="shared" si="110"/>
        <v>137100</v>
      </c>
      <c r="N1464" s="106"/>
      <c r="O1464" s="106"/>
      <c r="P1464" s="312">
        <f t="shared" si="109"/>
        <v>137100</v>
      </c>
      <c r="AY1464" s="106"/>
    </row>
    <row r="1465" spans="1:51" s="92" customFormat="1" ht="90" x14ac:dyDescent="0.25">
      <c r="A1465" s="298">
        <v>363</v>
      </c>
      <c r="B1465" s="106" t="s">
        <v>685</v>
      </c>
      <c r="C1465" s="318" t="s">
        <v>1870</v>
      </c>
      <c r="D1465" s="317" t="s">
        <v>974</v>
      </c>
      <c r="E1465" s="106">
        <v>20342.5</v>
      </c>
      <c r="F1465" s="106"/>
      <c r="G1465" s="237"/>
      <c r="H1465" s="106"/>
      <c r="I1465" s="106"/>
      <c r="J1465" s="106"/>
      <c r="K1465" s="106"/>
      <c r="L1465" s="106">
        <v>2</v>
      </c>
      <c r="M1465" s="106">
        <f t="shared" si="110"/>
        <v>40685</v>
      </c>
      <c r="N1465" s="106"/>
      <c r="O1465" s="106"/>
      <c r="P1465" s="312">
        <f t="shared" si="109"/>
        <v>40685</v>
      </c>
      <c r="AY1465" s="106"/>
    </row>
    <row r="1466" spans="1:51" s="92" customFormat="1" ht="60" x14ac:dyDescent="0.25">
      <c r="A1466" s="298">
        <v>364</v>
      </c>
      <c r="B1466" s="317" t="s">
        <v>1294</v>
      </c>
      <c r="C1466" s="329" t="s">
        <v>1871</v>
      </c>
      <c r="D1466" s="106" t="s">
        <v>974</v>
      </c>
      <c r="E1466" s="106">
        <v>200</v>
      </c>
      <c r="F1466" s="106"/>
      <c r="G1466" s="237"/>
      <c r="H1466" s="106"/>
      <c r="I1466" s="106"/>
      <c r="J1466" s="106"/>
      <c r="K1466" s="106"/>
      <c r="L1466" s="106">
        <v>7</v>
      </c>
      <c r="M1466" s="106">
        <f>E1466*L1466</f>
        <v>1400</v>
      </c>
      <c r="N1466" s="106"/>
      <c r="O1466" s="106"/>
      <c r="P1466" s="312">
        <f t="shared" si="109"/>
        <v>1400</v>
      </c>
      <c r="AY1466" s="106"/>
    </row>
    <row r="1467" spans="1:51" s="92" customFormat="1" x14ac:dyDescent="0.25">
      <c r="A1467" s="298">
        <v>365</v>
      </c>
      <c r="B1467" s="317" t="s">
        <v>1872</v>
      </c>
      <c r="C1467" s="329" t="s">
        <v>1873</v>
      </c>
      <c r="D1467" s="317" t="s">
        <v>974</v>
      </c>
      <c r="E1467" s="106">
        <v>70</v>
      </c>
      <c r="F1467" s="106"/>
      <c r="G1467" s="237"/>
      <c r="H1467" s="106"/>
      <c r="I1467" s="106"/>
      <c r="J1467" s="106"/>
      <c r="K1467" s="106"/>
      <c r="L1467" s="106">
        <v>2</v>
      </c>
      <c r="M1467" s="106">
        <f t="shared" ref="M1467:M1493" si="111">E1467*L1467</f>
        <v>140</v>
      </c>
      <c r="N1467" s="106"/>
      <c r="O1467" s="106"/>
      <c r="P1467" s="312">
        <f t="shared" si="109"/>
        <v>140</v>
      </c>
      <c r="AY1467" s="106"/>
    </row>
    <row r="1468" spans="1:51" s="92" customFormat="1" ht="30" x14ac:dyDescent="0.25">
      <c r="A1468" s="298">
        <v>366</v>
      </c>
      <c r="B1468" s="317" t="s">
        <v>1874</v>
      </c>
      <c r="C1468" s="329" t="s">
        <v>1875</v>
      </c>
      <c r="D1468" s="317" t="s">
        <v>974</v>
      </c>
      <c r="E1468" s="106">
        <v>400</v>
      </c>
      <c r="F1468" s="106"/>
      <c r="G1468" s="237"/>
      <c r="H1468" s="106"/>
      <c r="I1468" s="106"/>
      <c r="J1468" s="106"/>
      <c r="K1468" s="106"/>
      <c r="L1468" s="106">
        <v>2</v>
      </c>
      <c r="M1468" s="106">
        <f t="shared" si="111"/>
        <v>800</v>
      </c>
      <c r="N1468" s="106"/>
      <c r="O1468" s="106"/>
      <c r="P1468" s="312">
        <f t="shared" si="109"/>
        <v>800</v>
      </c>
      <c r="AY1468" s="106"/>
    </row>
    <row r="1469" spans="1:51" s="92" customFormat="1" ht="30" x14ac:dyDescent="0.25">
      <c r="A1469" s="298">
        <v>367</v>
      </c>
      <c r="B1469" s="317" t="s">
        <v>1874</v>
      </c>
      <c r="C1469" s="329" t="s">
        <v>1876</v>
      </c>
      <c r="D1469" s="317" t="s">
        <v>974</v>
      </c>
      <c r="E1469" s="106">
        <v>300</v>
      </c>
      <c r="F1469" s="106"/>
      <c r="G1469" s="237"/>
      <c r="H1469" s="106"/>
      <c r="I1469" s="106"/>
      <c r="J1469" s="106"/>
      <c r="K1469" s="106"/>
      <c r="L1469" s="106">
        <v>1</v>
      </c>
      <c r="M1469" s="106">
        <f t="shared" si="111"/>
        <v>300</v>
      </c>
      <c r="N1469" s="106"/>
      <c r="O1469" s="106"/>
      <c r="P1469" s="312">
        <f t="shared" si="109"/>
        <v>300</v>
      </c>
      <c r="AY1469" s="106"/>
    </row>
    <row r="1470" spans="1:51" s="92" customFormat="1" ht="30" x14ac:dyDescent="0.25">
      <c r="A1470" s="298">
        <v>368</v>
      </c>
      <c r="B1470" s="317" t="s">
        <v>1294</v>
      </c>
      <c r="C1470" s="329" t="s">
        <v>1877</v>
      </c>
      <c r="D1470" s="317" t="s">
        <v>974</v>
      </c>
      <c r="E1470" s="106">
        <v>5</v>
      </c>
      <c r="F1470" s="106"/>
      <c r="G1470" s="237"/>
      <c r="H1470" s="106"/>
      <c r="I1470" s="106"/>
      <c r="J1470" s="106"/>
      <c r="K1470" s="106"/>
      <c r="L1470" s="106">
        <v>50</v>
      </c>
      <c r="M1470" s="106">
        <f t="shared" si="111"/>
        <v>250</v>
      </c>
      <c r="N1470" s="106"/>
      <c r="O1470" s="106"/>
      <c r="P1470" s="312">
        <f t="shared" si="109"/>
        <v>250</v>
      </c>
      <c r="AY1470" s="106"/>
    </row>
    <row r="1471" spans="1:51" s="92" customFormat="1" x14ac:dyDescent="0.25">
      <c r="A1471" s="298">
        <v>369</v>
      </c>
      <c r="B1471" s="317" t="s">
        <v>1294</v>
      </c>
      <c r="C1471" s="329" t="s">
        <v>1878</v>
      </c>
      <c r="D1471" s="317" t="s">
        <v>974</v>
      </c>
      <c r="E1471" s="106">
        <v>20</v>
      </c>
      <c r="F1471" s="106"/>
      <c r="G1471" s="237"/>
      <c r="H1471" s="106"/>
      <c r="I1471" s="106"/>
      <c r="J1471" s="106"/>
      <c r="K1471" s="106"/>
      <c r="L1471" s="106">
        <v>102</v>
      </c>
      <c r="M1471" s="106">
        <f t="shared" si="111"/>
        <v>2040</v>
      </c>
      <c r="N1471" s="106"/>
      <c r="O1471" s="106"/>
      <c r="P1471" s="312">
        <f t="shared" si="109"/>
        <v>2040</v>
      </c>
      <c r="AY1471" s="106"/>
    </row>
    <row r="1472" spans="1:51" s="92" customFormat="1" x14ac:dyDescent="0.25">
      <c r="A1472" s="298">
        <v>370</v>
      </c>
      <c r="B1472" s="317" t="s">
        <v>1294</v>
      </c>
      <c r="C1472" s="329" t="s">
        <v>1879</v>
      </c>
      <c r="D1472" s="317" t="s">
        <v>974</v>
      </c>
      <c r="E1472" s="106">
        <v>25</v>
      </c>
      <c r="F1472" s="106"/>
      <c r="G1472" s="237"/>
      <c r="H1472" s="106"/>
      <c r="I1472" s="106"/>
      <c r="J1472" s="106"/>
      <c r="K1472" s="106"/>
      <c r="L1472" s="106">
        <v>2</v>
      </c>
      <c r="M1472" s="106">
        <f t="shared" si="111"/>
        <v>50</v>
      </c>
      <c r="N1472" s="106"/>
      <c r="O1472" s="106"/>
      <c r="P1472" s="312">
        <f t="shared" si="109"/>
        <v>50</v>
      </c>
      <c r="AY1472" s="106"/>
    </row>
    <row r="1473" spans="1:51" s="92" customFormat="1" x14ac:dyDescent="0.25">
      <c r="A1473" s="298">
        <v>371</v>
      </c>
      <c r="B1473" s="317" t="s">
        <v>1880</v>
      </c>
      <c r="C1473" s="329" t="s">
        <v>1881</v>
      </c>
      <c r="D1473" s="317" t="s">
        <v>974</v>
      </c>
      <c r="E1473" s="106">
        <v>35</v>
      </c>
      <c r="F1473" s="106"/>
      <c r="G1473" s="237"/>
      <c r="H1473" s="106"/>
      <c r="I1473" s="106"/>
      <c r="J1473" s="106"/>
      <c r="K1473" s="106"/>
      <c r="L1473" s="106">
        <v>2</v>
      </c>
      <c r="M1473" s="106">
        <f t="shared" si="111"/>
        <v>70</v>
      </c>
      <c r="N1473" s="106"/>
      <c r="O1473" s="106"/>
      <c r="P1473" s="312">
        <f t="shared" si="109"/>
        <v>70</v>
      </c>
      <c r="AY1473" s="106"/>
    </row>
    <row r="1474" spans="1:51" s="92" customFormat="1" x14ac:dyDescent="0.25">
      <c r="A1474" s="298">
        <v>372</v>
      </c>
      <c r="B1474" s="317" t="s">
        <v>1294</v>
      </c>
      <c r="C1474" s="329" t="s">
        <v>1882</v>
      </c>
      <c r="D1474" s="317" t="s">
        <v>974</v>
      </c>
      <c r="E1474" s="106">
        <v>30</v>
      </c>
      <c r="F1474" s="106"/>
      <c r="G1474" s="237"/>
      <c r="H1474" s="106"/>
      <c r="I1474" s="106"/>
      <c r="J1474" s="106"/>
      <c r="K1474" s="106"/>
      <c r="L1474" s="106">
        <v>1</v>
      </c>
      <c r="M1474" s="106">
        <f t="shared" si="111"/>
        <v>30</v>
      </c>
      <c r="N1474" s="106"/>
      <c r="O1474" s="106"/>
      <c r="P1474" s="312">
        <f t="shared" si="109"/>
        <v>30</v>
      </c>
      <c r="AY1474" s="106"/>
    </row>
    <row r="1475" spans="1:51" s="92" customFormat="1" x14ac:dyDescent="0.25">
      <c r="A1475" s="298">
        <v>373</v>
      </c>
      <c r="B1475" s="317" t="s">
        <v>1294</v>
      </c>
      <c r="C1475" s="329" t="s">
        <v>1883</v>
      </c>
      <c r="D1475" s="317" t="s">
        <v>974</v>
      </c>
      <c r="E1475" s="106">
        <v>30</v>
      </c>
      <c r="F1475" s="106"/>
      <c r="G1475" s="237"/>
      <c r="H1475" s="106"/>
      <c r="I1475" s="106"/>
      <c r="J1475" s="106"/>
      <c r="K1475" s="106"/>
      <c r="L1475" s="106">
        <v>1</v>
      </c>
      <c r="M1475" s="106">
        <f t="shared" si="111"/>
        <v>30</v>
      </c>
      <c r="N1475" s="106"/>
      <c r="O1475" s="106"/>
      <c r="P1475" s="312">
        <f t="shared" si="109"/>
        <v>30</v>
      </c>
      <c r="AY1475" s="106"/>
    </row>
    <row r="1476" spans="1:51" s="92" customFormat="1" x14ac:dyDescent="0.25">
      <c r="A1476" s="298">
        <v>374</v>
      </c>
      <c r="B1476" s="317" t="s">
        <v>1294</v>
      </c>
      <c r="C1476" s="329" t="s">
        <v>1884</v>
      </c>
      <c r="D1476" s="317" t="s">
        <v>974</v>
      </c>
      <c r="E1476" s="106">
        <v>30</v>
      </c>
      <c r="F1476" s="106"/>
      <c r="G1476" s="237"/>
      <c r="H1476" s="106"/>
      <c r="I1476" s="106"/>
      <c r="J1476" s="106"/>
      <c r="K1476" s="106"/>
      <c r="L1476" s="106">
        <v>2</v>
      </c>
      <c r="M1476" s="106">
        <f t="shared" si="111"/>
        <v>60</v>
      </c>
      <c r="N1476" s="106"/>
      <c r="O1476" s="106"/>
      <c r="P1476" s="312">
        <f t="shared" si="109"/>
        <v>60</v>
      </c>
      <c r="AY1476" s="106"/>
    </row>
    <row r="1477" spans="1:51" s="92" customFormat="1" ht="30" x14ac:dyDescent="0.25">
      <c r="A1477" s="298">
        <v>375</v>
      </c>
      <c r="B1477" s="317" t="s">
        <v>1294</v>
      </c>
      <c r="C1477" s="329" t="s">
        <v>1885</v>
      </c>
      <c r="D1477" s="317" t="s">
        <v>974</v>
      </c>
      <c r="E1477" s="106">
        <v>400</v>
      </c>
      <c r="F1477" s="106"/>
      <c r="G1477" s="237"/>
      <c r="H1477" s="106"/>
      <c r="I1477" s="106"/>
      <c r="J1477" s="106"/>
      <c r="K1477" s="106"/>
      <c r="L1477" s="106">
        <v>6</v>
      </c>
      <c r="M1477" s="106">
        <f t="shared" si="111"/>
        <v>2400</v>
      </c>
      <c r="N1477" s="106"/>
      <c r="O1477" s="106"/>
      <c r="P1477" s="312">
        <f t="shared" si="109"/>
        <v>2400</v>
      </c>
      <c r="AY1477" s="106"/>
    </row>
    <row r="1478" spans="1:51" s="92" customFormat="1" x14ac:dyDescent="0.25">
      <c r="A1478" s="298">
        <v>376</v>
      </c>
      <c r="B1478" s="317" t="s">
        <v>1294</v>
      </c>
      <c r="C1478" s="329" t="s">
        <v>1886</v>
      </c>
      <c r="D1478" s="317" t="s">
        <v>974</v>
      </c>
      <c r="E1478" s="106">
        <v>10</v>
      </c>
      <c r="F1478" s="106"/>
      <c r="G1478" s="237"/>
      <c r="H1478" s="106"/>
      <c r="I1478" s="106"/>
      <c r="J1478" s="106"/>
      <c r="K1478" s="106"/>
      <c r="L1478" s="106">
        <v>1</v>
      </c>
      <c r="M1478" s="106">
        <f t="shared" si="111"/>
        <v>10</v>
      </c>
      <c r="N1478" s="106"/>
      <c r="O1478" s="106"/>
      <c r="P1478" s="312">
        <f t="shared" si="109"/>
        <v>10</v>
      </c>
      <c r="AY1478" s="106"/>
    </row>
    <row r="1479" spans="1:51" s="92" customFormat="1" x14ac:dyDescent="0.25">
      <c r="A1479" s="298">
        <v>377</v>
      </c>
      <c r="B1479" s="317" t="s">
        <v>1294</v>
      </c>
      <c r="C1479" s="329" t="s">
        <v>1887</v>
      </c>
      <c r="D1479" s="317" t="s">
        <v>974</v>
      </c>
      <c r="E1479" s="106">
        <v>300</v>
      </c>
      <c r="F1479" s="106"/>
      <c r="G1479" s="237"/>
      <c r="H1479" s="106"/>
      <c r="I1479" s="106"/>
      <c r="J1479" s="106"/>
      <c r="K1479" s="106"/>
      <c r="L1479" s="106">
        <v>1</v>
      </c>
      <c r="M1479" s="106">
        <f t="shared" si="111"/>
        <v>300</v>
      </c>
      <c r="N1479" s="106"/>
      <c r="O1479" s="106"/>
      <c r="P1479" s="312">
        <f t="shared" si="109"/>
        <v>300</v>
      </c>
      <c r="AY1479" s="106"/>
    </row>
    <row r="1480" spans="1:51" s="92" customFormat="1" ht="30" x14ac:dyDescent="0.25">
      <c r="A1480" s="298">
        <v>378</v>
      </c>
      <c r="B1480" s="317" t="s">
        <v>1294</v>
      </c>
      <c r="C1480" s="329" t="s">
        <v>1888</v>
      </c>
      <c r="D1480" s="317" t="s">
        <v>974</v>
      </c>
      <c r="E1480" s="106">
        <v>200</v>
      </c>
      <c r="F1480" s="106"/>
      <c r="G1480" s="237"/>
      <c r="H1480" s="106"/>
      <c r="I1480" s="106"/>
      <c r="J1480" s="106"/>
      <c r="K1480" s="106"/>
      <c r="L1480" s="106">
        <v>19</v>
      </c>
      <c r="M1480" s="106">
        <f t="shared" si="111"/>
        <v>3800</v>
      </c>
      <c r="N1480" s="106"/>
      <c r="O1480" s="106"/>
      <c r="P1480" s="312">
        <f t="shared" si="109"/>
        <v>3800</v>
      </c>
      <c r="AY1480" s="106"/>
    </row>
    <row r="1481" spans="1:51" s="92" customFormat="1" x14ac:dyDescent="0.25">
      <c r="A1481" s="298">
        <v>379</v>
      </c>
      <c r="B1481" s="317" t="s">
        <v>1889</v>
      </c>
      <c r="C1481" s="329" t="s">
        <v>1890</v>
      </c>
      <c r="D1481" s="317" t="s">
        <v>974</v>
      </c>
      <c r="E1481" s="106">
        <v>300</v>
      </c>
      <c r="F1481" s="106"/>
      <c r="G1481" s="237"/>
      <c r="H1481" s="106"/>
      <c r="I1481" s="106"/>
      <c r="J1481" s="106"/>
      <c r="K1481" s="106"/>
      <c r="L1481" s="106">
        <v>1</v>
      </c>
      <c r="M1481" s="106">
        <f t="shared" si="111"/>
        <v>300</v>
      </c>
      <c r="N1481" s="106"/>
      <c r="O1481" s="106"/>
      <c r="P1481" s="312">
        <f t="shared" si="109"/>
        <v>300</v>
      </c>
      <c r="AY1481" s="106"/>
    </row>
    <row r="1482" spans="1:51" s="92" customFormat="1" x14ac:dyDescent="0.25">
      <c r="A1482" s="298">
        <v>380</v>
      </c>
      <c r="B1482" s="317" t="s">
        <v>1294</v>
      </c>
      <c r="C1482" s="329" t="s">
        <v>1891</v>
      </c>
      <c r="D1482" s="317" t="s">
        <v>974</v>
      </c>
      <c r="E1482" s="106">
        <v>100</v>
      </c>
      <c r="F1482" s="106"/>
      <c r="G1482" s="237"/>
      <c r="H1482" s="106"/>
      <c r="I1482" s="106"/>
      <c r="J1482" s="106"/>
      <c r="K1482" s="106"/>
      <c r="L1482" s="106">
        <v>36</v>
      </c>
      <c r="M1482" s="106">
        <f t="shared" si="111"/>
        <v>3600</v>
      </c>
      <c r="N1482" s="106"/>
      <c r="O1482" s="106"/>
      <c r="P1482" s="312">
        <f t="shared" si="109"/>
        <v>3600</v>
      </c>
      <c r="AY1482" s="106"/>
    </row>
    <row r="1483" spans="1:51" s="92" customFormat="1" x14ac:dyDescent="0.25">
      <c r="A1483" s="298">
        <v>381</v>
      </c>
      <c r="B1483" s="317" t="s">
        <v>1294</v>
      </c>
      <c r="C1483" s="329" t="s">
        <v>1892</v>
      </c>
      <c r="D1483" s="317" t="s">
        <v>974</v>
      </c>
      <c r="E1483" s="106">
        <v>200</v>
      </c>
      <c r="F1483" s="106"/>
      <c r="G1483" s="237"/>
      <c r="H1483" s="106"/>
      <c r="I1483" s="106"/>
      <c r="J1483" s="106"/>
      <c r="K1483" s="106"/>
      <c r="L1483" s="106">
        <v>6</v>
      </c>
      <c r="M1483" s="106">
        <f t="shared" si="111"/>
        <v>1200</v>
      </c>
      <c r="N1483" s="106"/>
      <c r="O1483" s="106"/>
      <c r="P1483" s="312">
        <f t="shared" si="109"/>
        <v>1200</v>
      </c>
      <c r="AY1483" s="106"/>
    </row>
    <row r="1484" spans="1:51" s="92" customFormat="1" x14ac:dyDescent="0.25">
      <c r="A1484" s="298">
        <v>382</v>
      </c>
      <c r="B1484" s="317" t="s">
        <v>1294</v>
      </c>
      <c r="C1484" s="98" t="s">
        <v>1893</v>
      </c>
      <c r="D1484" s="317" t="s">
        <v>87</v>
      </c>
      <c r="E1484" s="327">
        <v>3736</v>
      </c>
      <c r="F1484" s="106"/>
      <c r="G1484" s="237"/>
      <c r="H1484" s="106"/>
      <c r="I1484" s="106"/>
      <c r="J1484" s="106"/>
      <c r="K1484" s="106"/>
      <c r="L1484" s="106">
        <v>2</v>
      </c>
      <c r="M1484" s="106">
        <f t="shared" si="111"/>
        <v>7472</v>
      </c>
      <c r="N1484" s="106"/>
      <c r="O1484" s="106"/>
      <c r="P1484" s="312">
        <f t="shared" si="109"/>
        <v>7472</v>
      </c>
      <c r="AY1484" s="106"/>
    </row>
    <row r="1485" spans="1:51" s="92" customFormat="1" x14ac:dyDescent="0.25">
      <c r="A1485" s="298">
        <v>383</v>
      </c>
      <c r="B1485" s="317" t="s">
        <v>1294</v>
      </c>
      <c r="C1485" s="318" t="s">
        <v>1894</v>
      </c>
      <c r="D1485" s="352" t="s">
        <v>87</v>
      </c>
      <c r="E1485" s="327">
        <v>7000</v>
      </c>
      <c r="F1485" s="106"/>
      <c r="G1485" s="237"/>
      <c r="H1485" s="106"/>
      <c r="I1485" s="106"/>
      <c r="J1485" s="106"/>
      <c r="K1485" s="106"/>
      <c r="L1485" s="353">
        <v>3</v>
      </c>
      <c r="M1485" s="106">
        <f t="shared" si="111"/>
        <v>21000</v>
      </c>
      <c r="N1485" s="106"/>
      <c r="O1485" s="106"/>
      <c r="P1485" s="312">
        <f t="shared" si="109"/>
        <v>21000</v>
      </c>
      <c r="AY1485" s="106"/>
    </row>
    <row r="1486" spans="1:51" s="92" customFormat="1" x14ac:dyDescent="0.25">
      <c r="A1486" s="298">
        <v>384</v>
      </c>
      <c r="B1486" s="317" t="s">
        <v>1294</v>
      </c>
      <c r="C1486" s="318" t="s">
        <v>1895</v>
      </c>
      <c r="D1486" s="352" t="s">
        <v>87</v>
      </c>
      <c r="E1486" s="327">
        <v>7320</v>
      </c>
      <c r="F1486" s="106"/>
      <c r="G1486" s="237"/>
      <c r="H1486" s="106"/>
      <c r="I1486" s="106"/>
      <c r="J1486" s="106"/>
      <c r="K1486" s="106"/>
      <c r="L1486" s="353">
        <v>3</v>
      </c>
      <c r="M1486" s="106">
        <f t="shared" si="111"/>
        <v>21960</v>
      </c>
      <c r="N1486" s="106"/>
      <c r="O1486" s="106"/>
      <c r="P1486" s="312">
        <f t="shared" si="109"/>
        <v>21960</v>
      </c>
      <c r="AY1486" s="106"/>
    </row>
    <row r="1487" spans="1:51" s="92" customFormat="1" x14ac:dyDescent="0.25">
      <c r="A1487" s="298">
        <v>385</v>
      </c>
      <c r="B1487" s="317" t="s">
        <v>1294</v>
      </c>
      <c r="C1487" s="318" t="s">
        <v>1896</v>
      </c>
      <c r="D1487" s="352" t="s">
        <v>87</v>
      </c>
      <c r="E1487" s="327">
        <v>10000</v>
      </c>
      <c r="F1487" s="106"/>
      <c r="G1487" s="237"/>
      <c r="H1487" s="106"/>
      <c r="I1487" s="106"/>
      <c r="J1487" s="106"/>
      <c r="K1487" s="106"/>
      <c r="L1487" s="353">
        <v>3</v>
      </c>
      <c r="M1487" s="106">
        <f t="shared" si="111"/>
        <v>30000</v>
      </c>
      <c r="N1487" s="106"/>
      <c r="O1487" s="106"/>
      <c r="P1487" s="312">
        <f t="shared" si="109"/>
        <v>30000</v>
      </c>
      <c r="AY1487" s="106"/>
    </row>
    <row r="1488" spans="1:51" s="92" customFormat="1" x14ac:dyDescent="0.25">
      <c r="A1488" s="298">
        <v>386</v>
      </c>
      <c r="B1488" s="317" t="s">
        <v>1294</v>
      </c>
      <c r="C1488" s="318" t="s">
        <v>1897</v>
      </c>
      <c r="D1488" s="352" t="s">
        <v>87</v>
      </c>
      <c r="E1488" s="327">
        <v>10000</v>
      </c>
      <c r="F1488" s="106"/>
      <c r="G1488" s="237"/>
      <c r="H1488" s="106"/>
      <c r="I1488" s="106"/>
      <c r="J1488" s="106"/>
      <c r="K1488" s="106"/>
      <c r="L1488" s="353">
        <v>3</v>
      </c>
      <c r="M1488" s="106">
        <f t="shared" si="111"/>
        <v>30000</v>
      </c>
      <c r="N1488" s="106"/>
      <c r="O1488" s="106"/>
      <c r="P1488" s="312">
        <f t="shared" si="109"/>
        <v>30000</v>
      </c>
      <c r="AY1488" s="106"/>
    </row>
    <row r="1489" spans="1:51" s="92" customFormat="1" x14ac:dyDescent="0.25">
      <c r="A1489" s="298">
        <v>387</v>
      </c>
      <c r="B1489" s="317" t="s">
        <v>1294</v>
      </c>
      <c r="C1489" s="318" t="s">
        <v>1898</v>
      </c>
      <c r="D1489" s="352" t="s">
        <v>87</v>
      </c>
      <c r="E1489" s="327">
        <v>1500</v>
      </c>
      <c r="F1489" s="106"/>
      <c r="G1489" s="237"/>
      <c r="H1489" s="106"/>
      <c r="I1489" s="106"/>
      <c r="J1489" s="106"/>
      <c r="K1489" s="106"/>
      <c r="L1489" s="353">
        <v>2</v>
      </c>
      <c r="M1489" s="106">
        <f t="shared" si="111"/>
        <v>3000</v>
      </c>
      <c r="N1489" s="106"/>
      <c r="O1489" s="106"/>
      <c r="P1489" s="312">
        <f t="shared" ref="P1489:P1552" si="112">G1489+I1489+K1489+M1489+O1489</f>
        <v>3000</v>
      </c>
      <c r="AY1489" s="106"/>
    </row>
    <row r="1490" spans="1:51" s="92" customFormat="1" x14ac:dyDescent="0.25">
      <c r="A1490" s="298">
        <v>388</v>
      </c>
      <c r="B1490" s="317" t="s">
        <v>1294</v>
      </c>
      <c r="C1490" s="318" t="s">
        <v>1899</v>
      </c>
      <c r="D1490" s="352" t="s">
        <v>87</v>
      </c>
      <c r="E1490" s="327">
        <v>1700</v>
      </c>
      <c r="F1490" s="106"/>
      <c r="G1490" s="237"/>
      <c r="H1490" s="106"/>
      <c r="I1490" s="106"/>
      <c r="J1490" s="106"/>
      <c r="K1490" s="106"/>
      <c r="L1490" s="353">
        <v>2</v>
      </c>
      <c r="M1490" s="106">
        <f t="shared" si="111"/>
        <v>3400</v>
      </c>
      <c r="N1490" s="106"/>
      <c r="O1490" s="106"/>
      <c r="P1490" s="312">
        <f t="shared" si="112"/>
        <v>3400</v>
      </c>
      <c r="AY1490" s="106"/>
    </row>
    <row r="1491" spans="1:51" s="92" customFormat="1" x14ac:dyDescent="0.25">
      <c r="A1491" s="298">
        <v>389</v>
      </c>
      <c r="B1491" s="317" t="s">
        <v>1294</v>
      </c>
      <c r="C1491" s="318" t="s">
        <v>1900</v>
      </c>
      <c r="D1491" s="352" t="s">
        <v>87</v>
      </c>
      <c r="E1491" s="327">
        <v>1948</v>
      </c>
      <c r="F1491" s="106"/>
      <c r="G1491" s="237"/>
      <c r="H1491" s="106"/>
      <c r="I1491" s="106"/>
      <c r="J1491" s="106"/>
      <c r="K1491" s="106"/>
      <c r="L1491" s="353">
        <v>2</v>
      </c>
      <c r="M1491" s="106">
        <f t="shared" si="111"/>
        <v>3896</v>
      </c>
      <c r="N1491" s="106"/>
      <c r="O1491" s="106"/>
      <c r="P1491" s="312">
        <f t="shared" si="112"/>
        <v>3896</v>
      </c>
      <c r="AY1491" s="106"/>
    </row>
    <row r="1492" spans="1:51" s="92" customFormat="1" ht="30" x14ac:dyDescent="0.25">
      <c r="A1492" s="298">
        <v>390</v>
      </c>
      <c r="B1492" s="317" t="s">
        <v>1294</v>
      </c>
      <c r="C1492" s="318" t="s">
        <v>1901</v>
      </c>
      <c r="D1492" s="352" t="s">
        <v>87</v>
      </c>
      <c r="E1492" s="327">
        <v>5720</v>
      </c>
      <c r="F1492" s="106"/>
      <c r="G1492" s="237"/>
      <c r="H1492" s="106"/>
      <c r="I1492" s="106"/>
      <c r="J1492" s="106"/>
      <c r="K1492" s="106"/>
      <c r="L1492" s="353">
        <v>1</v>
      </c>
      <c r="M1492" s="106">
        <f t="shared" si="111"/>
        <v>5720</v>
      </c>
      <c r="N1492" s="106"/>
      <c r="O1492" s="106"/>
      <c r="P1492" s="312">
        <f t="shared" si="112"/>
        <v>5720</v>
      </c>
      <c r="AY1492" s="106"/>
    </row>
    <row r="1493" spans="1:51" s="92" customFormat="1" ht="30" x14ac:dyDescent="0.25">
      <c r="A1493" s="298">
        <v>391</v>
      </c>
      <c r="B1493" s="317" t="s">
        <v>1294</v>
      </c>
      <c r="C1493" s="98" t="s">
        <v>1902</v>
      </c>
      <c r="D1493" s="352" t="s">
        <v>87</v>
      </c>
      <c r="E1493" s="327">
        <v>16911.5</v>
      </c>
      <c r="F1493" s="106"/>
      <c r="G1493" s="237"/>
      <c r="H1493" s="106"/>
      <c r="I1493" s="106"/>
      <c r="J1493" s="106"/>
      <c r="K1493" s="106"/>
      <c r="L1493" s="106">
        <v>2</v>
      </c>
      <c r="M1493" s="106">
        <f t="shared" si="111"/>
        <v>33823</v>
      </c>
      <c r="N1493" s="106"/>
      <c r="O1493" s="106"/>
      <c r="P1493" s="312">
        <f t="shared" si="112"/>
        <v>33823</v>
      </c>
      <c r="AY1493" s="106"/>
    </row>
    <row r="1494" spans="1:51" s="92" customFormat="1" x14ac:dyDescent="0.25">
      <c r="A1494" s="298">
        <v>392</v>
      </c>
      <c r="B1494" s="317" t="s">
        <v>1294</v>
      </c>
      <c r="C1494" s="326" t="s">
        <v>1903</v>
      </c>
      <c r="D1494" s="376" t="s">
        <v>87</v>
      </c>
      <c r="E1494" s="106">
        <v>1200</v>
      </c>
      <c r="F1494" s="341"/>
      <c r="G1494" s="237"/>
      <c r="H1494" s="106"/>
      <c r="I1494" s="106"/>
      <c r="J1494" s="106"/>
      <c r="K1494" s="106"/>
      <c r="L1494" s="325">
        <v>36</v>
      </c>
      <c r="M1494" s="106">
        <f>E1494*L1494</f>
        <v>43200</v>
      </c>
      <c r="N1494" s="106"/>
      <c r="O1494" s="106"/>
      <c r="P1494" s="312">
        <f t="shared" si="112"/>
        <v>43200</v>
      </c>
      <c r="AY1494" s="106"/>
    </row>
    <row r="1495" spans="1:51" s="92" customFormat="1" x14ac:dyDescent="0.25">
      <c r="A1495" s="298">
        <v>393</v>
      </c>
      <c r="B1495" s="317" t="s">
        <v>1294</v>
      </c>
      <c r="C1495" s="326" t="s">
        <v>1904</v>
      </c>
      <c r="D1495" s="376" t="s">
        <v>87</v>
      </c>
      <c r="E1495" s="106">
        <v>180</v>
      </c>
      <c r="F1495" s="341"/>
      <c r="G1495" s="237"/>
      <c r="H1495" s="106"/>
      <c r="I1495" s="106"/>
      <c r="J1495" s="106"/>
      <c r="K1495" s="106"/>
      <c r="L1495" s="325">
        <v>96</v>
      </c>
      <c r="M1495" s="106">
        <f t="shared" ref="M1495:M1515" si="113">E1495*L1495</f>
        <v>17280</v>
      </c>
      <c r="N1495" s="106"/>
      <c r="O1495" s="106"/>
      <c r="P1495" s="312">
        <f t="shared" si="112"/>
        <v>17280</v>
      </c>
      <c r="AY1495" s="106"/>
    </row>
    <row r="1496" spans="1:51" s="92" customFormat="1" x14ac:dyDescent="0.25">
      <c r="A1496" s="298">
        <v>394</v>
      </c>
      <c r="B1496" s="317" t="s">
        <v>1294</v>
      </c>
      <c r="C1496" s="326" t="s">
        <v>1905</v>
      </c>
      <c r="D1496" s="376" t="s">
        <v>87</v>
      </c>
      <c r="E1496" s="106">
        <v>5</v>
      </c>
      <c r="F1496" s="341"/>
      <c r="G1496" s="237"/>
      <c r="H1496" s="106"/>
      <c r="I1496" s="106"/>
      <c r="J1496" s="106"/>
      <c r="K1496" s="106"/>
      <c r="L1496" s="325">
        <v>36</v>
      </c>
      <c r="M1496" s="106">
        <f t="shared" si="113"/>
        <v>180</v>
      </c>
      <c r="N1496" s="106"/>
      <c r="O1496" s="106"/>
      <c r="P1496" s="312">
        <f t="shared" si="112"/>
        <v>180</v>
      </c>
      <c r="AY1496" s="106"/>
    </row>
    <row r="1497" spans="1:51" s="92" customFormat="1" x14ac:dyDescent="0.25">
      <c r="A1497" s="298">
        <v>395</v>
      </c>
      <c r="B1497" s="317" t="s">
        <v>1294</v>
      </c>
      <c r="C1497" s="326" t="s">
        <v>1906</v>
      </c>
      <c r="D1497" s="376" t="s">
        <v>87</v>
      </c>
      <c r="E1497" s="106">
        <v>1</v>
      </c>
      <c r="F1497" s="341"/>
      <c r="G1497" s="237"/>
      <c r="H1497" s="106"/>
      <c r="I1497" s="106"/>
      <c r="J1497" s="106"/>
      <c r="K1497" s="106"/>
      <c r="L1497" s="325">
        <v>47</v>
      </c>
      <c r="M1497" s="106">
        <f t="shared" si="113"/>
        <v>47</v>
      </c>
      <c r="N1497" s="106"/>
      <c r="O1497" s="106"/>
      <c r="P1497" s="312">
        <f t="shared" si="112"/>
        <v>47</v>
      </c>
      <c r="AY1497" s="106"/>
    </row>
    <row r="1498" spans="1:51" s="92" customFormat="1" ht="30" x14ac:dyDescent="0.25">
      <c r="A1498" s="298">
        <v>396</v>
      </c>
      <c r="B1498" s="317" t="s">
        <v>1294</v>
      </c>
      <c r="C1498" s="326" t="s">
        <v>1907</v>
      </c>
      <c r="D1498" s="376" t="s">
        <v>87</v>
      </c>
      <c r="E1498" s="106">
        <v>0.5</v>
      </c>
      <c r="F1498" s="341"/>
      <c r="G1498" s="237"/>
      <c r="H1498" s="106"/>
      <c r="I1498" s="106"/>
      <c r="J1498" s="106"/>
      <c r="K1498" s="106"/>
      <c r="L1498" s="325">
        <v>6</v>
      </c>
      <c r="M1498" s="106">
        <f t="shared" si="113"/>
        <v>3</v>
      </c>
      <c r="N1498" s="106"/>
      <c r="O1498" s="106"/>
      <c r="P1498" s="312">
        <f t="shared" si="112"/>
        <v>3</v>
      </c>
      <c r="AY1498" s="106"/>
    </row>
    <row r="1499" spans="1:51" s="92" customFormat="1" ht="30" x14ac:dyDescent="0.25">
      <c r="A1499" s="298">
        <v>397</v>
      </c>
      <c r="B1499" s="317" t="s">
        <v>1294</v>
      </c>
      <c r="C1499" s="326" t="s">
        <v>1908</v>
      </c>
      <c r="D1499" s="376" t="s">
        <v>87</v>
      </c>
      <c r="E1499" s="106">
        <v>0.6</v>
      </c>
      <c r="F1499" s="341"/>
      <c r="G1499" s="237"/>
      <c r="H1499" s="106"/>
      <c r="I1499" s="106"/>
      <c r="J1499" s="106"/>
      <c r="K1499" s="106"/>
      <c r="L1499" s="325">
        <v>6</v>
      </c>
      <c r="M1499" s="106">
        <f t="shared" si="113"/>
        <v>3.5999999999999996</v>
      </c>
      <c r="N1499" s="106"/>
      <c r="O1499" s="106"/>
      <c r="P1499" s="312">
        <f t="shared" si="112"/>
        <v>3.5999999999999996</v>
      </c>
      <c r="AY1499" s="106"/>
    </row>
    <row r="1500" spans="1:51" s="92" customFormat="1" ht="30" x14ac:dyDescent="0.25">
      <c r="A1500" s="298">
        <v>398</v>
      </c>
      <c r="B1500" s="317" t="s">
        <v>1294</v>
      </c>
      <c r="C1500" s="326" t="s">
        <v>1909</v>
      </c>
      <c r="D1500" s="376" t="s">
        <v>87</v>
      </c>
      <c r="E1500" s="106">
        <v>0.6</v>
      </c>
      <c r="F1500" s="341"/>
      <c r="G1500" s="237"/>
      <c r="H1500" s="106"/>
      <c r="I1500" s="106"/>
      <c r="J1500" s="106"/>
      <c r="K1500" s="106"/>
      <c r="L1500" s="325">
        <v>31</v>
      </c>
      <c r="M1500" s="106">
        <f t="shared" si="113"/>
        <v>18.599999999999998</v>
      </c>
      <c r="N1500" s="106"/>
      <c r="O1500" s="106"/>
      <c r="P1500" s="312">
        <f t="shared" si="112"/>
        <v>18.599999999999998</v>
      </c>
      <c r="AY1500" s="106"/>
    </row>
    <row r="1501" spans="1:51" s="92" customFormat="1" x14ac:dyDescent="0.25">
      <c r="A1501" s="298">
        <v>399</v>
      </c>
      <c r="B1501" s="317" t="s">
        <v>1294</v>
      </c>
      <c r="C1501" s="326" t="s">
        <v>1910</v>
      </c>
      <c r="D1501" s="376" t="s">
        <v>87</v>
      </c>
      <c r="E1501" s="106">
        <v>0.6</v>
      </c>
      <c r="F1501" s="341"/>
      <c r="G1501" s="237"/>
      <c r="H1501" s="106"/>
      <c r="I1501" s="106"/>
      <c r="J1501" s="106"/>
      <c r="K1501" s="106"/>
      <c r="L1501" s="325">
        <v>73</v>
      </c>
      <c r="M1501" s="106">
        <f t="shared" si="113"/>
        <v>43.8</v>
      </c>
      <c r="N1501" s="106"/>
      <c r="O1501" s="106"/>
      <c r="P1501" s="312">
        <f t="shared" si="112"/>
        <v>43.8</v>
      </c>
      <c r="AY1501" s="106"/>
    </row>
    <row r="1502" spans="1:51" s="92" customFormat="1" x14ac:dyDescent="0.25">
      <c r="A1502" s="298">
        <v>400</v>
      </c>
      <c r="B1502" s="317" t="s">
        <v>1294</v>
      </c>
      <c r="C1502" s="326" t="s">
        <v>1911</v>
      </c>
      <c r="D1502" s="376" t="s">
        <v>87</v>
      </c>
      <c r="E1502" s="106">
        <v>0.6</v>
      </c>
      <c r="F1502" s="341"/>
      <c r="G1502" s="237"/>
      <c r="H1502" s="106"/>
      <c r="I1502" s="106"/>
      <c r="J1502" s="106"/>
      <c r="K1502" s="106"/>
      <c r="L1502" s="325">
        <v>10</v>
      </c>
      <c r="M1502" s="106">
        <f t="shared" si="113"/>
        <v>6</v>
      </c>
      <c r="N1502" s="106"/>
      <c r="O1502" s="106"/>
      <c r="P1502" s="312">
        <f t="shared" si="112"/>
        <v>6</v>
      </c>
      <c r="AY1502" s="106"/>
    </row>
    <row r="1503" spans="1:51" s="92" customFormat="1" ht="30" x14ac:dyDescent="0.25">
      <c r="A1503" s="298">
        <v>401</v>
      </c>
      <c r="B1503" s="317" t="s">
        <v>1294</v>
      </c>
      <c r="C1503" s="326" t="s">
        <v>1912</v>
      </c>
      <c r="D1503" s="376" t="s">
        <v>87</v>
      </c>
      <c r="E1503" s="106">
        <v>1</v>
      </c>
      <c r="F1503" s="341"/>
      <c r="G1503" s="237"/>
      <c r="H1503" s="106"/>
      <c r="I1503" s="106"/>
      <c r="J1503" s="106"/>
      <c r="K1503" s="106"/>
      <c r="L1503" s="325">
        <v>110</v>
      </c>
      <c r="M1503" s="106">
        <f t="shared" si="113"/>
        <v>110</v>
      </c>
      <c r="N1503" s="106"/>
      <c r="O1503" s="106"/>
      <c r="P1503" s="312">
        <f t="shared" si="112"/>
        <v>110</v>
      </c>
      <c r="AY1503" s="106"/>
    </row>
    <row r="1504" spans="1:51" s="92" customFormat="1" x14ac:dyDescent="0.25">
      <c r="A1504" s="298">
        <v>402</v>
      </c>
      <c r="B1504" s="317" t="s">
        <v>1294</v>
      </c>
      <c r="C1504" s="326" t="s">
        <v>1913</v>
      </c>
      <c r="D1504" s="376" t="s">
        <v>87</v>
      </c>
      <c r="E1504" s="106">
        <v>0.5</v>
      </c>
      <c r="F1504" s="341"/>
      <c r="G1504" s="237"/>
      <c r="H1504" s="106"/>
      <c r="I1504" s="106"/>
      <c r="J1504" s="106"/>
      <c r="K1504" s="106"/>
      <c r="L1504" s="325">
        <v>64</v>
      </c>
      <c r="M1504" s="106">
        <f t="shared" si="113"/>
        <v>32</v>
      </c>
      <c r="N1504" s="106"/>
      <c r="O1504" s="106"/>
      <c r="P1504" s="312">
        <f t="shared" si="112"/>
        <v>32</v>
      </c>
      <c r="AY1504" s="106"/>
    </row>
    <row r="1505" spans="1:51" s="92" customFormat="1" x14ac:dyDescent="0.25">
      <c r="A1505" s="298">
        <v>403</v>
      </c>
      <c r="B1505" s="317" t="s">
        <v>1294</v>
      </c>
      <c r="C1505" s="326" t="s">
        <v>1914</v>
      </c>
      <c r="D1505" s="376" t="s">
        <v>87</v>
      </c>
      <c r="E1505" s="106">
        <v>1</v>
      </c>
      <c r="F1505" s="341"/>
      <c r="G1505" s="237"/>
      <c r="H1505" s="106"/>
      <c r="I1505" s="106"/>
      <c r="J1505" s="106"/>
      <c r="K1505" s="106"/>
      <c r="L1505" s="325">
        <v>6</v>
      </c>
      <c r="M1505" s="106">
        <f t="shared" si="113"/>
        <v>6</v>
      </c>
      <c r="N1505" s="106"/>
      <c r="O1505" s="106"/>
      <c r="P1505" s="312">
        <f t="shared" si="112"/>
        <v>6</v>
      </c>
      <c r="AY1505" s="106"/>
    </row>
    <row r="1506" spans="1:51" s="92" customFormat="1" ht="30" x14ac:dyDescent="0.25">
      <c r="A1506" s="298">
        <v>404</v>
      </c>
      <c r="B1506" s="317" t="s">
        <v>1294</v>
      </c>
      <c r="C1506" s="326" t="s">
        <v>1915</v>
      </c>
      <c r="D1506" s="376" t="s">
        <v>87</v>
      </c>
      <c r="E1506" s="106">
        <v>0.1</v>
      </c>
      <c r="F1506" s="341"/>
      <c r="G1506" s="237"/>
      <c r="H1506" s="106"/>
      <c r="I1506" s="106"/>
      <c r="J1506" s="106"/>
      <c r="K1506" s="106"/>
      <c r="L1506" s="325">
        <v>323</v>
      </c>
      <c r="M1506" s="106">
        <f t="shared" si="113"/>
        <v>32.300000000000004</v>
      </c>
      <c r="N1506" s="106"/>
      <c r="O1506" s="106"/>
      <c r="P1506" s="312">
        <f t="shared" si="112"/>
        <v>32.300000000000004</v>
      </c>
      <c r="AY1506" s="106"/>
    </row>
    <row r="1507" spans="1:51" s="92" customFormat="1" ht="30" x14ac:dyDescent="0.25">
      <c r="A1507" s="298">
        <v>405</v>
      </c>
      <c r="B1507" s="317" t="s">
        <v>1294</v>
      </c>
      <c r="C1507" s="326" t="s">
        <v>1916</v>
      </c>
      <c r="D1507" s="376" t="s">
        <v>87</v>
      </c>
      <c r="E1507" s="106">
        <v>1</v>
      </c>
      <c r="F1507" s="341"/>
      <c r="G1507" s="237"/>
      <c r="H1507" s="106"/>
      <c r="I1507" s="106"/>
      <c r="J1507" s="106"/>
      <c r="K1507" s="106"/>
      <c r="L1507" s="325">
        <v>144</v>
      </c>
      <c r="M1507" s="106">
        <f t="shared" si="113"/>
        <v>144</v>
      </c>
      <c r="N1507" s="106"/>
      <c r="O1507" s="106"/>
      <c r="P1507" s="312">
        <f t="shared" si="112"/>
        <v>144</v>
      </c>
      <c r="AY1507" s="106"/>
    </row>
    <row r="1508" spans="1:51" s="92" customFormat="1" ht="30" x14ac:dyDescent="0.25">
      <c r="A1508" s="298">
        <v>406</v>
      </c>
      <c r="B1508" s="317" t="s">
        <v>1294</v>
      </c>
      <c r="C1508" s="326" t="s">
        <v>1917</v>
      </c>
      <c r="D1508" s="376" t="s">
        <v>87</v>
      </c>
      <c r="E1508" s="106">
        <v>0.2</v>
      </c>
      <c r="F1508" s="341"/>
      <c r="G1508" s="237"/>
      <c r="H1508" s="106"/>
      <c r="I1508" s="106"/>
      <c r="J1508" s="106"/>
      <c r="K1508" s="106"/>
      <c r="L1508" s="325">
        <v>12</v>
      </c>
      <c r="M1508" s="106">
        <f t="shared" si="113"/>
        <v>2.4000000000000004</v>
      </c>
      <c r="N1508" s="106"/>
      <c r="O1508" s="106"/>
      <c r="P1508" s="312">
        <f t="shared" si="112"/>
        <v>2.4000000000000004</v>
      </c>
      <c r="AY1508" s="106"/>
    </row>
    <row r="1509" spans="1:51" s="92" customFormat="1" ht="30" x14ac:dyDescent="0.25">
      <c r="A1509" s="298">
        <v>407</v>
      </c>
      <c r="B1509" s="317" t="s">
        <v>1294</v>
      </c>
      <c r="C1509" s="326" t="s">
        <v>1918</v>
      </c>
      <c r="D1509" s="376" t="s">
        <v>87</v>
      </c>
      <c r="E1509" s="106">
        <v>197</v>
      </c>
      <c r="F1509" s="341"/>
      <c r="G1509" s="237"/>
      <c r="H1509" s="106"/>
      <c r="I1509" s="106"/>
      <c r="J1509" s="106"/>
      <c r="K1509" s="106"/>
      <c r="L1509" s="325">
        <v>1</v>
      </c>
      <c r="M1509" s="106">
        <f t="shared" si="113"/>
        <v>197</v>
      </c>
      <c r="N1509" s="106"/>
      <c r="O1509" s="106"/>
      <c r="P1509" s="312">
        <f t="shared" si="112"/>
        <v>197</v>
      </c>
      <c r="AY1509" s="106"/>
    </row>
    <row r="1510" spans="1:51" s="92" customFormat="1" ht="30" x14ac:dyDescent="0.25">
      <c r="A1510" s="298">
        <v>408</v>
      </c>
      <c r="B1510" s="317" t="s">
        <v>1294</v>
      </c>
      <c r="C1510" s="326" t="s">
        <v>1919</v>
      </c>
      <c r="D1510" s="376" t="s">
        <v>87</v>
      </c>
      <c r="E1510" s="106">
        <v>0.5</v>
      </c>
      <c r="F1510" s="341"/>
      <c r="G1510" s="237"/>
      <c r="H1510" s="106"/>
      <c r="I1510" s="106"/>
      <c r="J1510" s="106"/>
      <c r="K1510" s="106"/>
      <c r="L1510" s="325">
        <v>96</v>
      </c>
      <c r="M1510" s="106">
        <f t="shared" si="113"/>
        <v>48</v>
      </c>
      <c r="N1510" s="106"/>
      <c r="O1510" s="106"/>
      <c r="P1510" s="312">
        <f t="shared" si="112"/>
        <v>48</v>
      </c>
      <c r="AY1510" s="106"/>
    </row>
    <row r="1511" spans="1:51" s="92" customFormat="1" x14ac:dyDescent="0.25">
      <c r="A1511" s="298">
        <v>409</v>
      </c>
      <c r="B1511" s="317" t="s">
        <v>1294</v>
      </c>
      <c r="C1511" s="326" t="s">
        <v>1920</v>
      </c>
      <c r="D1511" s="376" t="s">
        <v>87</v>
      </c>
      <c r="E1511" s="106">
        <v>1</v>
      </c>
      <c r="F1511" s="341"/>
      <c r="G1511" s="237"/>
      <c r="H1511" s="106"/>
      <c r="I1511" s="106"/>
      <c r="J1511" s="106"/>
      <c r="K1511" s="106"/>
      <c r="L1511" s="325">
        <v>6</v>
      </c>
      <c r="M1511" s="106">
        <f t="shared" si="113"/>
        <v>6</v>
      </c>
      <c r="N1511" s="106"/>
      <c r="O1511" s="106"/>
      <c r="P1511" s="312">
        <f t="shared" si="112"/>
        <v>6</v>
      </c>
      <c r="AY1511" s="106"/>
    </row>
    <row r="1512" spans="1:51" s="92" customFormat="1" x14ac:dyDescent="0.25">
      <c r="A1512" s="298">
        <v>410</v>
      </c>
      <c r="B1512" s="317" t="s">
        <v>1294</v>
      </c>
      <c r="C1512" s="326" t="s">
        <v>1921</v>
      </c>
      <c r="D1512" s="376" t="s">
        <v>87</v>
      </c>
      <c r="E1512" s="106">
        <v>0.1</v>
      </c>
      <c r="F1512" s="341"/>
      <c r="G1512" s="237"/>
      <c r="H1512" s="106"/>
      <c r="I1512" s="106"/>
      <c r="J1512" s="106"/>
      <c r="K1512" s="106"/>
      <c r="L1512" s="325">
        <v>468</v>
      </c>
      <c r="M1512" s="106">
        <f t="shared" si="113"/>
        <v>46.800000000000004</v>
      </c>
      <c r="N1512" s="106"/>
      <c r="O1512" s="106"/>
      <c r="P1512" s="312">
        <f t="shared" si="112"/>
        <v>46.800000000000004</v>
      </c>
      <c r="AY1512" s="106"/>
    </row>
    <row r="1513" spans="1:51" s="92" customFormat="1" x14ac:dyDescent="0.25">
      <c r="A1513" s="298">
        <v>411</v>
      </c>
      <c r="B1513" s="317" t="s">
        <v>1294</v>
      </c>
      <c r="C1513" s="326" t="s">
        <v>1922</v>
      </c>
      <c r="D1513" s="376" t="s">
        <v>87</v>
      </c>
      <c r="E1513" s="106">
        <v>5</v>
      </c>
      <c r="F1513" s="341"/>
      <c r="G1513" s="237"/>
      <c r="H1513" s="106"/>
      <c r="I1513" s="106"/>
      <c r="J1513" s="106"/>
      <c r="K1513" s="106"/>
      <c r="L1513" s="325">
        <v>230</v>
      </c>
      <c r="M1513" s="106">
        <f t="shared" si="113"/>
        <v>1150</v>
      </c>
      <c r="N1513" s="106"/>
      <c r="O1513" s="106"/>
      <c r="P1513" s="312">
        <f t="shared" si="112"/>
        <v>1150</v>
      </c>
      <c r="AY1513" s="106"/>
    </row>
    <row r="1514" spans="1:51" s="92" customFormat="1" x14ac:dyDescent="0.25">
      <c r="A1514" s="298">
        <v>412</v>
      </c>
      <c r="B1514" s="317" t="s">
        <v>1294</v>
      </c>
      <c r="C1514" s="326" t="s">
        <v>1923</v>
      </c>
      <c r="D1514" s="376" t="s">
        <v>87</v>
      </c>
      <c r="E1514" s="106">
        <v>60</v>
      </c>
      <c r="F1514" s="341"/>
      <c r="G1514" s="237"/>
      <c r="H1514" s="106"/>
      <c r="I1514" s="106"/>
      <c r="J1514" s="106"/>
      <c r="K1514" s="106"/>
      <c r="L1514" s="325">
        <v>9</v>
      </c>
      <c r="M1514" s="106">
        <f t="shared" si="113"/>
        <v>540</v>
      </c>
      <c r="N1514" s="106"/>
      <c r="O1514" s="106"/>
      <c r="P1514" s="312">
        <f t="shared" si="112"/>
        <v>540</v>
      </c>
      <c r="AY1514" s="106"/>
    </row>
    <row r="1515" spans="1:51" s="92" customFormat="1" ht="60" x14ac:dyDescent="0.25">
      <c r="A1515" s="298">
        <v>413</v>
      </c>
      <c r="B1515" s="317" t="s">
        <v>1294</v>
      </c>
      <c r="C1515" s="319" t="s">
        <v>1924</v>
      </c>
      <c r="D1515" s="376" t="s">
        <v>87</v>
      </c>
      <c r="E1515" s="237">
        <v>56181.56</v>
      </c>
      <c r="F1515" s="341"/>
      <c r="G1515" s="237"/>
      <c r="H1515" s="106"/>
      <c r="I1515" s="106"/>
      <c r="J1515" s="106"/>
      <c r="K1515" s="106"/>
      <c r="L1515" s="325">
        <v>2</v>
      </c>
      <c r="M1515" s="106">
        <f t="shared" si="113"/>
        <v>112363.12</v>
      </c>
      <c r="N1515" s="106"/>
      <c r="O1515" s="106"/>
      <c r="P1515" s="312">
        <f t="shared" si="112"/>
        <v>112363.12</v>
      </c>
      <c r="AY1515" s="106"/>
    </row>
    <row r="1516" spans="1:51" s="92" customFormat="1" ht="30" x14ac:dyDescent="0.25">
      <c r="A1516" s="298">
        <v>414</v>
      </c>
      <c r="B1516" s="317" t="s">
        <v>1294</v>
      </c>
      <c r="C1516" s="319" t="s">
        <v>1925</v>
      </c>
      <c r="D1516" s="106" t="s">
        <v>974</v>
      </c>
      <c r="E1516" s="106">
        <v>200</v>
      </c>
      <c r="F1516" s="341"/>
      <c r="G1516" s="237"/>
      <c r="H1516" s="106"/>
      <c r="I1516" s="106"/>
      <c r="J1516" s="106"/>
      <c r="K1516" s="106"/>
      <c r="L1516" s="106">
        <v>15</v>
      </c>
      <c r="M1516" s="106">
        <f>E1516*L1516</f>
        <v>3000</v>
      </c>
      <c r="N1516" s="106"/>
      <c r="O1516" s="106"/>
      <c r="P1516" s="312">
        <f t="shared" si="112"/>
        <v>3000</v>
      </c>
      <c r="AY1516" s="106"/>
    </row>
    <row r="1517" spans="1:51" s="92" customFormat="1" x14ac:dyDescent="0.25">
      <c r="A1517" s="298">
        <v>415</v>
      </c>
      <c r="B1517" s="317" t="s">
        <v>1294</v>
      </c>
      <c r="C1517" s="334" t="s">
        <v>1926</v>
      </c>
      <c r="D1517" s="339" t="s">
        <v>1927</v>
      </c>
      <c r="E1517" s="237">
        <v>250</v>
      </c>
      <c r="F1517" s="335"/>
      <c r="G1517" s="237"/>
      <c r="H1517" s="106"/>
      <c r="I1517" s="106"/>
      <c r="J1517" s="106"/>
      <c r="K1517" s="106"/>
      <c r="L1517" s="335">
        <v>26.5</v>
      </c>
      <c r="M1517" s="106">
        <f>E1517*L1517</f>
        <v>6625</v>
      </c>
      <c r="N1517" s="106"/>
      <c r="O1517" s="106"/>
      <c r="P1517" s="312">
        <f t="shared" si="112"/>
        <v>6625</v>
      </c>
      <c r="AY1517" s="106"/>
    </row>
    <row r="1518" spans="1:51" s="92" customFormat="1" x14ac:dyDescent="0.25">
      <c r="A1518" s="298">
        <v>416</v>
      </c>
      <c r="B1518" s="317" t="s">
        <v>1294</v>
      </c>
      <c r="C1518" s="334" t="s">
        <v>1928</v>
      </c>
      <c r="D1518" s="339" t="s">
        <v>1927</v>
      </c>
      <c r="E1518" s="237">
        <v>180</v>
      </c>
      <c r="F1518" s="335"/>
      <c r="G1518" s="237"/>
      <c r="H1518" s="106"/>
      <c r="I1518" s="106"/>
      <c r="J1518" s="106"/>
      <c r="K1518" s="106"/>
      <c r="L1518" s="335">
        <v>78.23</v>
      </c>
      <c r="M1518" s="106">
        <f t="shared" ref="M1518:M1521" si="114">E1518*L1518</f>
        <v>14081.400000000001</v>
      </c>
      <c r="N1518" s="106"/>
      <c r="O1518" s="106"/>
      <c r="P1518" s="312">
        <f t="shared" si="112"/>
        <v>14081.400000000001</v>
      </c>
      <c r="AY1518" s="106"/>
    </row>
    <row r="1519" spans="1:51" s="92" customFormat="1" x14ac:dyDescent="0.25">
      <c r="A1519" s="298">
        <v>417</v>
      </c>
      <c r="B1519" s="317" t="s">
        <v>1294</v>
      </c>
      <c r="C1519" s="334" t="s">
        <v>1929</v>
      </c>
      <c r="D1519" s="339" t="s">
        <v>87</v>
      </c>
      <c r="E1519" s="237">
        <v>500</v>
      </c>
      <c r="F1519" s="335"/>
      <c r="G1519" s="237"/>
      <c r="H1519" s="106"/>
      <c r="I1519" s="106"/>
      <c r="J1519" s="106"/>
      <c r="K1519" s="106"/>
      <c r="L1519" s="335">
        <v>2</v>
      </c>
      <c r="M1519" s="106">
        <f t="shared" si="114"/>
        <v>1000</v>
      </c>
      <c r="N1519" s="106"/>
      <c r="O1519" s="106"/>
      <c r="P1519" s="312">
        <f t="shared" si="112"/>
        <v>1000</v>
      </c>
      <c r="AY1519" s="106"/>
    </row>
    <row r="1520" spans="1:51" s="92" customFormat="1" x14ac:dyDescent="0.25">
      <c r="A1520" s="298">
        <v>418</v>
      </c>
      <c r="B1520" s="317" t="s">
        <v>1294</v>
      </c>
      <c r="C1520" s="334" t="s">
        <v>1930</v>
      </c>
      <c r="D1520" s="339" t="s">
        <v>87</v>
      </c>
      <c r="E1520" s="237">
        <v>200</v>
      </c>
      <c r="F1520" s="335"/>
      <c r="G1520" s="237"/>
      <c r="H1520" s="106"/>
      <c r="I1520" s="106"/>
      <c r="J1520" s="106"/>
      <c r="K1520" s="106"/>
      <c r="L1520" s="335">
        <v>2</v>
      </c>
      <c r="M1520" s="106">
        <f t="shared" si="114"/>
        <v>400</v>
      </c>
      <c r="N1520" s="106"/>
      <c r="O1520" s="106"/>
      <c r="P1520" s="312">
        <f t="shared" si="112"/>
        <v>400</v>
      </c>
      <c r="AY1520" s="106"/>
    </row>
    <row r="1521" spans="1:51" s="92" customFormat="1" x14ac:dyDescent="0.25">
      <c r="A1521" s="298">
        <v>419</v>
      </c>
      <c r="B1521" s="317" t="s">
        <v>1294</v>
      </c>
      <c r="C1521" s="334" t="s">
        <v>1931</v>
      </c>
      <c r="D1521" s="339" t="s">
        <v>87</v>
      </c>
      <c r="E1521" s="237">
        <v>250</v>
      </c>
      <c r="F1521" s="335"/>
      <c r="G1521" s="237"/>
      <c r="H1521" s="106"/>
      <c r="I1521" s="106"/>
      <c r="J1521" s="106"/>
      <c r="K1521" s="106"/>
      <c r="L1521" s="335">
        <v>1</v>
      </c>
      <c r="M1521" s="106">
        <f t="shared" si="114"/>
        <v>250</v>
      </c>
      <c r="N1521" s="106"/>
      <c r="O1521" s="106"/>
      <c r="P1521" s="312">
        <f t="shared" si="112"/>
        <v>250</v>
      </c>
      <c r="AY1521" s="106"/>
    </row>
    <row r="1522" spans="1:51" s="92" customFormat="1" x14ac:dyDescent="0.25">
      <c r="A1522" s="298">
        <v>420</v>
      </c>
      <c r="B1522" s="317" t="s">
        <v>1294</v>
      </c>
      <c r="C1522" s="98" t="s">
        <v>1932</v>
      </c>
      <c r="D1522" s="236" t="s">
        <v>1933</v>
      </c>
      <c r="E1522" s="105">
        <v>13.8</v>
      </c>
      <c r="F1522" s="346"/>
      <c r="G1522" s="237"/>
      <c r="H1522" s="106"/>
      <c r="I1522" s="106"/>
      <c r="J1522" s="106"/>
      <c r="K1522" s="106"/>
      <c r="L1522" s="236">
        <v>100</v>
      </c>
      <c r="M1522" s="106">
        <f>E1522*L1522</f>
        <v>1380</v>
      </c>
      <c r="N1522" s="106"/>
      <c r="O1522" s="106"/>
      <c r="P1522" s="312">
        <f t="shared" si="112"/>
        <v>1380</v>
      </c>
      <c r="AY1522" s="106"/>
    </row>
    <row r="1523" spans="1:51" s="92" customFormat="1" x14ac:dyDescent="0.25">
      <c r="A1523" s="298">
        <v>421</v>
      </c>
      <c r="B1523" s="317" t="s">
        <v>1294</v>
      </c>
      <c r="C1523" s="344" t="s">
        <v>1934</v>
      </c>
      <c r="D1523" s="358" t="s">
        <v>1933</v>
      </c>
      <c r="E1523" s="237">
        <v>36.700000000000003</v>
      </c>
      <c r="F1523" s="346"/>
      <c r="G1523" s="237"/>
      <c r="H1523" s="106"/>
      <c r="I1523" s="106"/>
      <c r="J1523" s="106"/>
      <c r="K1523" s="106"/>
      <c r="L1523" s="346">
        <v>60</v>
      </c>
      <c r="M1523" s="106">
        <f>E1523*L1523</f>
        <v>2202</v>
      </c>
      <c r="N1523" s="106"/>
      <c r="O1523" s="106"/>
      <c r="P1523" s="312">
        <f t="shared" si="112"/>
        <v>2202</v>
      </c>
      <c r="AY1523" s="106"/>
    </row>
    <row r="1524" spans="1:51" s="92" customFormat="1" x14ac:dyDescent="0.25">
      <c r="A1524" s="298">
        <v>422</v>
      </c>
      <c r="B1524" s="317" t="s">
        <v>1294</v>
      </c>
      <c r="C1524" s="377" t="s">
        <v>1935</v>
      </c>
      <c r="D1524" s="378" t="s">
        <v>87</v>
      </c>
      <c r="E1524" s="327">
        <v>10</v>
      </c>
      <c r="F1524" s="106"/>
      <c r="G1524" s="237"/>
      <c r="H1524" s="106"/>
      <c r="I1524" s="106"/>
      <c r="J1524" s="106"/>
      <c r="K1524" s="106"/>
      <c r="L1524" s="379">
        <v>2</v>
      </c>
      <c r="M1524" s="106">
        <f t="shared" ref="M1524:M1545" si="115">E1524*L1524</f>
        <v>20</v>
      </c>
      <c r="N1524" s="106"/>
      <c r="O1524" s="106"/>
      <c r="P1524" s="312">
        <f t="shared" si="112"/>
        <v>20</v>
      </c>
      <c r="AY1524" s="106"/>
    </row>
    <row r="1525" spans="1:51" s="92" customFormat="1" x14ac:dyDescent="0.25">
      <c r="A1525" s="298">
        <v>423</v>
      </c>
      <c r="B1525" s="317" t="s">
        <v>1294</v>
      </c>
      <c r="C1525" s="377" t="s">
        <v>1936</v>
      </c>
      <c r="D1525" s="378" t="s">
        <v>87</v>
      </c>
      <c r="E1525" s="327">
        <v>40</v>
      </c>
      <c r="F1525" s="106"/>
      <c r="G1525" s="237"/>
      <c r="H1525" s="106"/>
      <c r="I1525" s="106"/>
      <c r="J1525" s="106"/>
      <c r="K1525" s="106"/>
      <c r="L1525" s="379">
        <v>1</v>
      </c>
      <c r="M1525" s="106">
        <f t="shared" si="115"/>
        <v>40</v>
      </c>
      <c r="N1525" s="106"/>
      <c r="O1525" s="106"/>
      <c r="P1525" s="312">
        <f t="shared" si="112"/>
        <v>40</v>
      </c>
      <c r="AY1525" s="106"/>
    </row>
    <row r="1526" spans="1:51" s="92" customFormat="1" x14ac:dyDescent="0.25">
      <c r="A1526" s="298">
        <v>424</v>
      </c>
      <c r="B1526" s="317" t="s">
        <v>1294</v>
      </c>
      <c r="C1526" s="377" t="s">
        <v>1937</v>
      </c>
      <c r="D1526" s="378" t="s">
        <v>87</v>
      </c>
      <c r="E1526" s="327">
        <v>200</v>
      </c>
      <c r="F1526" s="106"/>
      <c r="G1526" s="237"/>
      <c r="H1526" s="106"/>
      <c r="I1526" s="106"/>
      <c r="J1526" s="106"/>
      <c r="K1526" s="106"/>
      <c r="L1526" s="379">
        <v>3</v>
      </c>
      <c r="M1526" s="106">
        <f t="shared" si="115"/>
        <v>600</v>
      </c>
      <c r="N1526" s="106"/>
      <c r="O1526" s="106"/>
      <c r="P1526" s="312">
        <f t="shared" si="112"/>
        <v>600</v>
      </c>
      <c r="AY1526" s="106"/>
    </row>
    <row r="1527" spans="1:51" s="92" customFormat="1" x14ac:dyDescent="0.25">
      <c r="A1527" s="298">
        <v>425</v>
      </c>
      <c r="B1527" s="317" t="s">
        <v>1294</v>
      </c>
      <c r="C1527" s="377" t="s">
        <v>1938</v>
      </c>
      <c r="D1527" s="378" t="s">
        <v>87</v>
      </c>
      <c r="E1527" s="327">
        <v>20</v>
      </c>
      <c r="F1527" s="106"/>
      <c r="G1527" s="237"/>
      <c r="H1527" s="106"/>
      <c r="I1527" s="106"/>
      <c r="J1527" s="106"/>
      <c r="K1527" s="106"/>
      <c r="L1527" s="379">
        <v>1</v>
      </c>
      <c r="M1527" s="106">
        <f t="shared" si="115"/>
        <v>20</v>
      </c>
      <c r="N1527" s="106"/>
      <c r="O1527" s="106"/>
      <c r="P1527" s="312">
        <f t="shared" si="112"/>
        <v>20</v>
      </c>
      <c r="AY1527" s="106"/>
    </row>
    <row r="1528" spans="1:51" s="92" customFormat="1" x14ac:dyDescent="0.25">
      <c r="A1528" s="298">
        <v>426</v>
      </c>
      <c r="B1528" s="317" t="s">
        <v>1294</v>
      </c>
      <c r="C1528" s="377" t="s">
        <v>1939</v>
      </c>
      <c r="D1528" s="378" t="s">
        <v>87</v>
      </c>
      <c r="E1528" s="327">
        <v>20508</v>
      </c>
      <c r="F1528" s="106"/>
      <c r="G1528" s="237"/>
      <c r="H1528" s="106"/>
      <c r="I1528" s="106"/>
      <c r="J1528" s="106"/>
      <c r="K1528" s="106"/>
      <c r="L1528" s="379">
        <v>2</v>
      </c>
      <c r="M1528" s="106">
        <f t="shared" si="115"/>
        <v>41016</v>
      </c>
      <c r="N1528" s="106"/>
      <c r="O1528" s="106"/>
      <c r="P1528" s="312">
        <f t="shared" si="112"/>
        <v>41016</v>
      </c>
      <c r="AY1528" s="106"/>
    </row>
    <row r="1529" spans="1:51" s="92" customFormat="1" x14ac:dyDescent="0.25">
      <c r="A1529" s="298">
        <v>427</v>
      </c>
      <c r="B1529" s="317" t="s">
        <v>1294</v>
      </c>
      <c r="C1529" s="326" t="s">
        <v>1940</v>
      </c>
      <c r="D1529" s="376" t="s">
        <v>87</v>
      </c>
      <c r="E1529" s="237">
        <v>130</v>
      </c>
      <c r="F1529" s="106"/>
      <c r="G1529" s="237"/>
      <c r="H1529" s="106"/>
      <c r="I1529" s="106"/>
      <c r="J1529" s="106"/>
      <c r="K1529" s="106"/>
      <c r="L1529" s="325">
        <v>1</v>
      </c>
      <c r="M1529" s="106">
        <f t="shared" si="115"/>
        <v>130</v>
      </c>
      <c r="N1529" s="106"/>
      <c r="O1529" s="106"/>
      <c r="P1529" s="312">
        <f t="shared" si="112"/>
        <v>130</v>
      </c>
      <c r="AY1529" s="106"/>
    </row>
    <row r="1530" spans="1:51" s="92" customFormat="1" x14ac:dyDescent="0.25">
      <c r="A1530" s="298">
        <v>428</v>
      </c>
      <c r="B1530" s="317" t="s">
        <v>1294</v>
      </c>
      <c r="C1530" s="326" t="s">
        <v>1941</v>
      </c>
      <c r="D1530" s="376" t="s">
        <v>87</v>
      </c>
      <c r="E1530" s="237">
        <v>2000</v>
      </c>
      <c r="F1530" s="106"/>
      <c r="G1530" s="237"/>
      <c r="H1530" s="106"/>
      <c r="I1530" s="106"/>
      <c r="J1530" s="106"/>
      <c r="K1530" s="106"/>
      <c r="L1530" s="325">
        <v>1</v>
      </c>
      <c r="M1530" s="106">
        <f t="shared" si="115"/>
        <v>2000</v>
      </c>
      <c r="N1530" s="106"/>
      <c r="O1530" s="106"/>
      <c r="P1530" s="312">
        <f t="shared" si="112"/>
        <v>2000</v>
      </c>
      <c r="AY1530" s="106"/>
    </row>
    <row r="1531" spans="1:51" s="92" customFormat="1" ht="30" x14ac:dyDescent="0.25">
      <c r="A1531" s="298">
        <v>429</v>
      </c>
      <c r="B1531" s="317" t="s">
        <v>1294</v>
      </c>
      <c r="C1531" s="326" t="s">
        <v>1942</v>
      </c>
      <c r="D1531" s="376" t="s">
        <v>87</v>
      </c>
      <c r="E1531" s="237">
        <v>115</v>
      </c>
      <c r="F1531" s="106"/>
      <c r="G1531" s="237"/>
      <c r="H1531" s="106"/>
      <c r="I1531" s="106"/>
      <c r="J1531" s="106"/>
      <c r="K1531" s="106"/>
      <c r="L1531" s="325">
        <v>1</v>
      </c>
      <c r="M1531" s="106">
        <f t="shared" si="115"/>
        <v>115</v>
      </c>
      <c r="N1531" s="106"/>
      <c r="O1531" s="106"/>
      <c r="P1531" s="312">
        <f t="shared" si="112"/>
        <v>115</v>
      </c>
      <c r="AY1531" s="106"/>
    </row>
    <row r="1532" spans="1:51" s="92" customFormat="1" x14ac:dyDescent="0.25">
      <c r="A1532" s="298">
        <v>430</v>
      </c>
      <c r="B1532" s="317" t="s">
        <v>1294</v>
      </c>
      <c r="C1532" s="326" t="s">
        <v>1943</v>
      </c>
      <c r="D1532" s="376" t="s">
        <v>87</v>
      </c>
      <c r="E1532" s="237">
        <v>50</v>
      </c>
      <c r="F1532" s="106"/>
      <c r="G1532" s="237"/>
      <c r="H1532" s="106"/>
      <c r="I1532" s="106"/>
      <c r="J1532" s="106"/>
      <c r="K1532" s="106"/>
      <c r="L1532" s="325">
        <v>2</v>
      </c>
      <c r="M1532" s="106">
        <f t="shared" si="115"/>
        <v>100</v>
      </c>
      <c r="N1532" s="106"/>
      <c r="O1532" s="106"/>
      <c r="P1532" s="312">
        <f t="shared" si="112"/>
        <v>100</v>
      </c>
      <c r="AY1532" s="106"/>
    </row>
    <row r="1533" spans="1:51" s="92" customFormat="1" ht="30" x14ac:dyDescent="0.25">
      <c r="A1533" s="298">
        <v>431</v>
      </c>
      <c r="B1533" s="375" t="s">
        <v>190</v>
      </c>
      <c r="C1533" s="310" t="s">
        <v>1944</v>
      </c>
      <c r="D1533" s="106" t="s">
        <v>32</v>
      </c>
      <c r="E1533" s="311">
        <v>500</v>
      </c>
      <c r="F1533" s="106"/>
      <c r="G1533" s="237"/>
      <c r="H1533" s="106"/>
      <c r="I1533" s="106"/>
      <c r="J1533" s="106"/>
      <c r="K1533" s="106"/>
      <c r="L1533" s="236">
        <v>4</v>
      </c>
      <c r="M1533" s="106">
        <f t="shared" si="115"/>
        <v>2000</v>
      </c>
      <c r="N1533" s="106"/>
      <c r="O1533" s="106"/>
      <c r="P1533" s="312">
        <f t="shared" si="112"/>
        <v>2000</v>
      </c>
      <c r="AY1533" s="106"/>
    </row>
    <row r="1534" spans="1:51" s="92" customFormat="1" x14ac:dyDescent="0.25">
      <c r="A1534" s="298">
        <v>432</v>
      </c>
      <c r="B1534" s="375" t="s">
        <v>156</v>
      </c>
      <c r="C1534" s="310" t="s">
        <v>1945</v>
      </c>
      <c r="D1534" s="106" t="s">
        <v>32</v>
      </c>
      <c r="E1534" s="311">
        <v>15000</v>
      </c>
      <c r="F1534" s="106"/>
      <c r="G1534" s="237"/>
      <c r="H1534" s="106"/>
      <c r="I1534" s="106"/>
      <c r="J1534" s="106"/>
      <c r="K1534" s="106"/>
      <c r="L1534" s="106">
        <v>5</v>
      </c>
      <c r="M1534" s="106">
        <f t="shared" si="115"/>
        <v>75000</v>
      </c>
      <c r="N1534" s="106"/>
      <c r="O1534" s="106"/>
      <c r="P1534" s="312">
        <f t="shared" si="112"/>
        <v>75000</v>
      </c>
      <c r="AY1534" s="106"/>
    </row>
    <row r="1535" spans="1:51" s="92" customFormat="1" x14ac:dyDescent="0.25">
      <c r="A1535" s="298">
        <v>433</v>
      </c>
      <c r="B1535" s="375" t="s">
        <v>185</v>
      </c>
      <c r="C1535" s="310" t="s">
        <v>1946</v>
      </c>
      <c r="D1535" s="106" t="s">
        <v>32</v>
      </c>
      <c r="E1535" s="311">
        <v>5000</v>
      </c>
      <c r="F1535" s="106"/>
      <c r="G1535" s="237"/>
      <c r="H1535" s="106"/>
      <c r="I1535" s="106"/>
      <c r="J1535" s="106"/>
      <c r="K1535" s="106"/>
      <c r="L1535" s="106">
        <v>4</v>
      </c>
      <c r="M1535" s="106">
        <f t="shared" si="115"/>
        <v>20000</v>
      </c>
      <c r="N1535" s="106"/>
      <c r="O1535" s="106"/>
      <c r="P1535" s="312">
        <f t="shared" si="112"/>
        <v>20000</v>
      </c>
      <c r="AY1535" s="106"/>
    </row>
    <row r="1536" spans="1:51" s="92" customFormat="1" x14ac:dyDescent="0.25">
      <c r="A1536" s="298">
        <v>434</v>
      </c>
      <c r="B1536" s="375" t="s">
        <v>1407</v>
      </c>
      <c r="C1536" s="310" t="s">
        <v>1947</v>
      </c>
      <c r="D1536" s="106" t="s">
        <v>32</v>
      </c>
      <c r="E1536" s="311">
        <v>6000</v>
      </c>
      <c r="F1536" s="106"/>
      <c r="G1536" s="237"/>
      <c r="H1536" s="106"/>
      <c r="I1536" s="106"/>
      <c r="J1536" s="106"/>
      <c r="K1536" s="106"/>
      <c r="L1536" s="106">
        <v>6</v>
      </c>
      <c r="M1536" s="106">
        <f t="shared" si="115"/>
        <v>36000</v>
      </c>
      <c r="N1536" s="106"/>
      <c r="O1536" s="106"/>
      <c r="P1536" s="312">
        <f t="shared" si="112"/>
        <v>36000</v>
      </c>
      <c r="AY1536" s="106"/>
    </row>
    <row r="1537" spans="1:51" s="92" customFormat="1" ht="30" x14ac:dyDescent="0.25">
      <c r="A1537" s="298">
        <v>435</v>
      </c>
      <c r="B1537" s="375" t="s">
        <v>169</v>
      </c>
      <c r="C1537" s="310" t="s">
        <v>1948</v>
      </c>
      <c r="D1537" s="106" t="s">
        <v>32</v>
      </c>
      <c r="E1537" s="311">
        <v>5000</v>
      </c>
      <c r="F1537" s="106"/>
      <c r="G1537" s="237"/>
      <c r="H1537" s="106"/>
      <c r="I1537" s="106"/>
      <c r="J1537" s="106"/>
      <c r="K1537" s="106"/>
      <c r="L1537" s="106">
        <v>12</v>
      </c>
      <c r="M1537" s="106">
        <f t="shared" si="115"/>
        <v>60000</v>
      </c>
      <c r="N1537" s="106"/>
      <c r="O1537" s="106"/>
      <c r="P1537" s="312">
        <f t="shared" si="112"/>
        <v>60000</v>
      </c>
      <c r="AY1537" s="106"/>
    </row>
    <row r="1538" spans="1:51" s="92" customFormat="1" x14ac:dyDescent="0.25">
      <c r="A1538" s="298">
        <v>436</v>
      </c>
      <c r="B1538" s="375" t="s">
        <v>1399</v>
      </c>
      <c r="C1538" s="310" t="s">
        <v>1949</v>
      </c>
      <c r="D1538" s="106" t="s">
        <v>32</v>
      </c>
      <c r="E1538" s="311">
        <v>4000</v>
      </c>
      <c r="F1538" s="106"/>
      <c r="G1538" s="237"/>
      <c r="H1538" s="106"/>
      <c r="I1538" s="106"/>
      <c r="J1538" s="106"/>
      <c r="K1538" s="106"/>
      <c r="L1538" s="106">
        <v>8</v>
      </c>
      <c r="M1538" s="106">
        <f t="shared" si="115"/>
        <v>32000</v>
      </c>
      <c r="N1538" s="106"/>
      <c r="O1538" s="106"/>
      <c r="P1538" s="312">
        <f t="shared" si="112"/>
        <v>32000</v>
      </c>
      <c r="AY1538" s="106"/>
    </row>
    <row r="1539" spans="1:51" s="92" customFormat="1" ht="30" x14ac:dyDescent="0.25">
      <c r="A1539" s="298">
        <v>437</v>
      </c>
      <c r="B1539" s="375" t="s">
        <v>170</v>
      </c>
      <c r="C1539" s="310" t="s">
        <v>1950</v>
      </c>
      <c r="D1539" s="106" t="s">
        <v>32</v>
      </c>
      <c r="E1539" s="311">
        <v>100</v>
      </c>
      <c r="F1539" s="106"/>
      <c r="G1539" s="237"/>
      <c r="H1539" s="106"/>
      <c r="I1539" s="106"/>
      <c r="J1539" s="106"/>
      <c r="K1539" s="106"/>
      <c r="L1539" s="106">
        <v>9</v>
      </c>
      <c r="M1539" s="106">
        <f t="shared" si="115"/>
        <v>900</v>
      </c>
      <c r="N1539" s="106"/>
      <c r="O1539" s="106"/>
      <c r="P1539" s="312">
        <f t="shared" si="112"/>
        <v>900</v>
      </c>
      <c r="AY1539" s="106"/>
    </row>
    <row r="1540" spans="1:51" s="92" customFormat="1" ht="30" x14ac:dyDescent="0.25">
      <c r="A1540" s="298">
        <v>438</v>
      </c>
      <c r="B1540" s="375" t="s">
        <v>1294</v>
      </c>
      <c r="C1540" s="310" t="s">
        <v>1951</v>
      </c>
      <c r="D1540" s="106" t="s">
        <v>32</v>
      </c>
      <c r="E1540" s="311">
        <v>400</v>
      </c>
      <c r="F1540" s="106"/>
      <c r="G1540" s="237"/>
      <c r="H1540" s="106"/>
      <c r="I1540" s="106"/>
      <c r="J1540" s="106"/>
      <c r="K1540" s="106"/>
      <c r="L1540" s="106">
        <v>4</v>
      </c>
      <c r="M1540" s="106">
        <f t="shared" si="115"/>
        <v>1600</v>
      </c>
      <c r="N1540" s="106"/>
      <c r="O1540" s="106"/>
      <c r="P1540" s="312">
        <f t="shared" si="112"/>
        <v>1600</v>
      </c>
      <c r="AY1540" s="106"/>
    </row>
    <row r="1541" spans="1:51" s="92" customFormat="1" ht="30" x14ac:dyDescent="0.25">
      <c r="A1541" s="298">
        <v>439</v>
      </c>
      <c r="B1541" s="375" t="s">
        <v>1294</v>
      </c>
      <c r="C1541" s="310" t="s">
        <v>1952</v>
      </c>
      <c r="D1541" s="106" t="s">
        <v>32</v>
      </c>
      <c r="E1541" s="311">
        <v>600</v>
      </c>
      <c r="F1541" s="106"/>
      <c r="G1541" s="237"/>
      <c r="H1541" s="106"/>
      <c r="I1541" s="106"/>
      <c r="J1541" s="106"/>
      <c r="K1541" s="106"/>
      <c r="L1541" s="106">
        <v>6</v>
      </c>
      <c r="M1541" s="106">
        <f t="shared" si="115"/>
        <v>3600</v>
      </c>
      <c r="N1541" s="106"/>
      <c r="O1541" s="106"/>
      <c r="P1541" s="312">
        <f t="shared" si="112"/>
        <v>3600</v>
      </c>
      <c r="AY1541" s="106"/>
    </row>
    <row r="1542" spans="1:51" s="92" customFormat="1" ht="30" x14ac:dyDescent="0.25">
      <c r="A1542" s="298">
        <v>440</v>
      </c>
      <c r="B1542" s="375" t="s">
        <v>1294</v>
      </c>
      <c r="C1542" s="310" t="s">
        <v>1953</v>
      </c>
      <c r="D1542" s="106" t="s">
        <v>14</v>
      </c>
      <c r="E1542" s="311">
        <v>5</v>
      </c>
      <c r="F1542" s="106"/>
      <c r="G1542" s="237"/>
      <c r="H1542" s="106"/>
      <c r="I1542" s="106"/>
      <c r="J1542" s="106"/>
      <c r="K1542" s="106"/>
      <c r="L1542" s="106">
        <v>100</v>
      </c>
      <c r="M1542" s="106">
        <f t="shared" si="115"/>
        <v>500</v>
      </c>
      <c r="N1542" s="106"/>
      <c r="O1542" s="106"/>
      <c r="P1542" s="312">
        <f t="shared" si="112"/>
        <v>500</v>
      </c>
      <c r="AY1542" s="106"/>
    </row>
    <row r="1543" spans="1:51" s="92" customFormat="1" x14ac:dyDescent="0.25">
      <c r="A1543" s="298">
        <v>441</v>
      </c>
      <c r="B1543" s="375" t="s">
        <v>1954</v>
      </c>
      <c r="C1543" s="310" t="s">
        <v>1955</v>
      </c>
      <c r="D1543" s="106" t="s">
        <v>14</v>
      </c>
      <c r="E1543" s="311">
        <v>5</v>
      </c>
      <c r="F1543" s="106"/>
      <c r="G1543" s="237"/>
      <c r="H1543" s="106"/>
      <c r="I1543" s="106"/>
      <c r="J1543" s="106"/>
      <c r="K1543" s="106"/>
      <c r="L1543" s="106">
        <v>300</v>
      </c>
      <c r="M1543" s="106">
        <f t="shared" si="115"/>
        <v>1500</v>
      </c>
      <c r="N1543" s="106"/>
      <c r="O1543" s="106"/>
      <c r="P1543" s="312">
        <f t="shared" si="112"/>
        <v>1500</v>
      </c>
      <c r="AY1543" s="106"/>
    </row>
    <row r="1544" spans="1:51" s="92" customFormat="1" x14ac:dyDescent="0.25">
      <c r="A1544" s="298">
        <v>442</v>
      </c>
      <c r="B1544" s="375" t="s">
        <v>1956</v>
      </c>
      <c r="C1544" s="310" t="s">
        <v>1957</v>
      </c>
      <c r="D1544" s="106" t="s">
        <v>32</v>
      </c>
      <c r="E1544" s="311">
        <v>500</v>
      </c>
      <c r="F1544" s="106"/>
      <c r="G1544" s="237"/>
      <c r="H1544" s="106"/>
      <c r="I1544" s="106"/>
      <c r="J1544" s="106"/>
      <c r="K1544" s="106"/>
      <c r="L1544" s="106">
        <v>2</v>
      </c>
      <c r="M1544" s="106">
        <f t="shared" si="115"/>
        <v>1000</v>
      </c>
      <c r="N1544" s="106"/>
      <c r="O1544" s="106"/>
      <c r="P1544" s="312">
        <f t="shared" si="112"/>
        <v>1000</v>
      </c>
      <c r="AY1544" s="106"/>
    </row>
    <row r="1545" spans="1:51" s="92" customFormat="1" ht="45" x14ac:dyDescent="0.25">
      <c r="A1545" s="298">
        <v>443</v>
      </c>
      <c r="B1545" s="375" t="s">
        <v>1294</v>
      </c>
      <c r="C1545" s="373" t="s">
        <v>1958</v>
      </c>
      <c r="D1545" s="106" t="s">
        <v>32</v>
      </c>
      <c r="E1545" s="311">
        <v>28052.5</v>
      </c>
      <c r="F1545" s="106"/>
      <c r="G1545" s="237"/>
      <c r="H1545" s="106"/>
      <c r="I1545" s="106"/>
      <c r="J1545" s="106"/>
      <c r="K1545" s="106"/>
      <c r="L1545" s="106">
        <v>6</v>
      </c>
      <c r="M1545" s="106">
        <f t="shared" si="115"/>
        <v>168315</v>
      </c>
      <c r="N1545" s="106"/>
      <c r="O1545" s="106"/>
      <c r="P1545" s="312">
        <f t="shared" si="112"/>
        <v>168315</v>
      </c>
      <c r="AY1545" s="106"/>
    </row>
    <row r="1546" spans="1:51" s="92" customFormat="1" x14ac:dyDescent="0.25">
      <c r="A1546" s="298">
        <v>444</v>
      </c>
      <c r="B1546" s="317" t="s">
        <v>1294</v>
      </c>
      <c r="C1546" s="318" t="s">
        <v>1959</v>
      </c>
      <c r="D1546" s="352" t="s">
        <v>1412</v>
      </c>
      <c r="E1546" s="237">
        <v>373.36</v>
      </c>
      <c r="F1546" s="106"/>
      <c r="G1546" s="237"/>
      <c r="H1546" s="106"/>
      <c r="I1546" s="106"/>
      <c r="J1546" s="106"/>
      <c r="K1546" s="106"/>
      <c r="L1546" s="106"/>
      <c r="M1546" s="106"/>
      <c r="N1546" s="353">
        <v>1</v>
      </c>
      <c r="O1546" s="106">
        <f t="shared" ref="O1546:O1558" si="116">E1546*N1546</f>
        <v>373.36</v>
      </c>
      <c r="P1546" s="312">
        <f t="shared" si="112"/>
        <v>373.36</v>
      </c>
      <c r="AY1546" s="106"/>
    </row>
    <row r="1547" spans="1:51" s="92" customFormat="1" x14ac:dyDescent="0.25">
      <c r="A1547" s="298">
        <v>445</v>
      </c>
      <c r="B1547" s="317" t="s">
        <v>1294</v>
      </c>
      <c r="C1547" s="329" t="s">
        <v>1960</v>
      </c>
      <c r="D1547" s="317" t="s">
        <v>87</v>
      </c>
      <c r="E1547" s="327">
        <v>2</v>
      </c>
      <c r="F1547" s="106"/>
      <c r="G1547" s="237"/>
      <c r="H1547" s="106"/>
      <c r="I1547" s="106"/>
      <c r="J1547" s="106"/>
      <c r="K1547" s="106"/>
      <c r="L1547" s="106"/>
      <c r="M1547" s="106"/>
      <c r="N1547" s="236">
        <v>1</v>
      </c>
      <c r="O1547" s="106">
        <f t="shared" si="116"/>
        <v>2</v>
      </c>
      <c r="P1547" s="312">
        <f t="shared" si="112"/>
        <v>2</v>
      </c>
      <c r="AY1547" s="106"/>
    </row>
    <row r="1548" spans="1:51" s="92" customFormat="1" ht="30" x14ac:dyDescent="0.25">
      <c r="A1548" s="298">
        <v>446</v>
      </c>
      <c r="B1548" s="317" t="s">
        <v>1294</v>
      </c>
      <c r="C1548" s="98" t="s">
        <v>1961</v>
      </c>
      <c r="D1548" s="317" t="s">
        <v>53</v>
      </c>
      <c r="E1548" s="327">
        <v>20</v>
      </c>
      <c r="F1548" s="106"/>
      <c r="G1548" s="237"/>
      <c r="H1548" s="106"/>
      <c r="I1548" s="106"/>
      <c r="J1548" s="106"/>
      <c r="K1548" s="106"/>
      <c r="L1548" s="106"/>
      <c r="M1548" s="106"/>
      <c r="N1548" s="236">
        <v>2</v>
      </c>
      <c r="O1548" s="106">
        <f t="shared" si="116"/>
        <v>40</v>
      </c>
      <c r="P1548" s="312">
        <f t="shared" si="112"/>
        <v>40</v>
      </c>
      <c r="AY1548" s="106"/>
    </row>
    <row r="1549" spans="1:51" s="92" customFormat="1" ht="30" x14ac:dyDescent="0.25">
      <c r="A1549" s="298">
        <v>447</v>
      </c>
      <c r="B1549" s="317" t="s">
        <v>1294</v>
      </c>
      <c r="C1549" s="318" t="s">
        <v>1962</v>
      </c>
      <c r="D1549" s="352" t="s">
        <v>1412</v>
      </c>
      <c r="E1549" s="327">
        <v>100</v>
      </c>
      <c r="F1549" s="106"/>
      <c r="G1549" s="237"/>
      <c r="H1549" s="106"/>
      <c r="I1549" s="106"/>
      <c r="J1549" s="106"/>
      <c r="K1549" s="106"/>
      <c r="L1549" s="106"/>
      <c r="M1549" s="106"/>
      <c r="N1549" s="353">
        <v>2</v>
      </c>
      <c r="O1549" s="106">
        <f t="shared" si="116"/>
        <v>200</v>
      </c>
      <c r="P1549" s="312">
        <f t="shared" si="112"/>
        <v>200</v>
      </c>
      <c r="AY1549" s="106"/>
    </row>
    <row r="1550" spans="1:51" s="92" customFormat="1" ht="30" x14ac:dyDescent="0.25">
      <c r="A1550" s="298">
        <v>448</v>
      </c>
      <c r="B1550" s="317" t="s">
        <v>1294</v>
      </c>
      <c r="C1550" s="318" t="s">
        <v>1963</v>
      </c>
      <c r="D1550" s="352" t="s">
        <v>1412</v>
      </c>
      <c r="E1550" s="327">
        <v>50</v>
      </c>
      <c r="F1550" s="106"/>
      <c r="G1550" s="237"/>
      <c r="H1550" s="106"/>
      <c r="I1550" s="106"/>
      <c r="J1550" s="106"/>
      <c r="K1550" s="106"/>
      <c r="L1550" s="106"/>
      <c r="M1550" s="106"/>
      <c r="N1550" s="353">
        <v>9</v>
      </c>
      <c r="O1550" s="106">
        <f t="shared" si="116"/>
        <v>450</v>
      </c>
      <c r="P1550" s="312">
        <f t="shared" si="112"/>
        <v>450</v>
      </c>
      <c r="AY1550" s="106"/>
    </row>
    <row r="1551" spans="1:51" s="92" customFormat="1" ht="45" x14ac:dyDescent="0.25">
      <c r="A1551" s="298">
        <v>449</v>
      </c>
      <c r="B1551" s="317" t="s">
        <v>1294</v>
      </c>
      <c r="C1551" s="98" t="s">
        <v>1964</v>
      </c>
      <c r="D1551" s="345" t="s">
        <v>974</v>
      </c>
      <c r="E1551" s="327">
        <v>100</v>
      </c>
      <c r="F1551" s="106"/>
      <c r="G1551" s="237"/>
      <c r="H1551" s="106"/>
      <c r="I1551" s="106"/>
      <c r="J1551" s="106"/>
      <c r="K1551" s="106"/>
      <c r="L1551" s="106"/>
      <c r="M1551" s="106"/>
      <c r="N1551" s="106">
        <v>6</v>
      </c>
      <c r="O1551" s="106">
        <f t="shared" si="116"/>
        <v>600</v>
      </c>
      <c r="P1551" s="312">
        <f t="shared" si="112"/>
        <v>600</v>
      </c>
      <c r="AY1551" s="106"/>
    </row>
    <row r="1552" spans="1:51" s="92" customFormat="1" x14ac:dyDescent="0.25">
      <c r="A1552" s="298">
        <v>450</v>
      </c>
      <c r="B1552" s="317" t="s">
        <v>1294</v>
      </c>
      <c r="C1552" s="334" t="s">
        <v>1965</v>
      </c>
      <c r="D1552" s="339" t="s">
        <v>1161</v>
      </c>
      <c r="E1552" s="327">
        <v>2</v>
      </c>
      <c r="F1552" s="106"/>
      <c r="G1552" s="237"/>
      <c r="H1552" s="106"/>
      <c r="I1552" s="106"/>
      <c r="J1552" s="106"/>
      <c r="K1552" s="106"/>
      <c r="L1552" s="106"/>
      <c r="M1552" s="106"/>
      <c r="N1552" s="335">
        <v>3</v>
      </c>
      <c r="O1552" s="106">
        <f t="shared" si="116"/>
        <v>6</v>
      </c>
      <c r="P1552" s="312">
        <f t="shared" si="112"/>
        <v>6</v>
      </c>
      <c r="AY1552" s="106"/>
    </row>
    <row r="1553" spans="1:51" s="92" customFormat="1" x14ac:dyDescent="0.25">
      <c r="A1553" s="298">
        <v>451</v>
      </c>
      <c r="B1553" s="317"/>
      <c r="C1553" s="334" t="s">
        <v>1966</v>
      </c>
      <c r="D1553" s="339" t="s">
        <v>1412</v>
      </c>
      <c r="E1553" s="327">
        <v>5</v>
      </c>
      <c r="F1553" s="106"/>
      <c r="G1553" s="237"/>
      <c r="H1553" s="106"/>
      <c r="I1553" s="106"/>
      <c r="J1553" s="106"/>
      <c r="K1553" s="106"/>
      <c r="L1553" s="106"/>
      <c r="M1553" s="106"/>
      <c r="N1553" s="335">
        <v>18</v>
      </c>
      <c r="O1553" s="106">
        <f t="shared" si="116"/>
        <v>90</v>
      </c>
      <c r="P1553" s="312">
        <f t="shared" ref="P1553:P1616" si="117">G1553+I1553+K1553+M1553+O1553</f>
        <v>90</v>
      </c>
      <c r="AY1553" s="106"/>
    </row>
    <row r="1554" spans="1:51" s="92" customFormat="1" x14ac:dyDescent="0.25">
      <c r="A1554" s="298">
        <v>452</v>
      </c>
      <c r="B1554" s="317" t="s">
        <v>1294</v>
      </c>
      <c r="C1554" s="334" t="s">
        <v>1967</v>
      </c>
      <c r="D1554" s="339" t="s">
        <v>1161</v>
      </c>
      <c r="E1554" s="327">
        <v>10</v>
      </c>
      <c r="F1554" s="106"/>
      <c r="G1554" s="237"/>
      <c r="H1554" s="106"/>
      <c r="I1554" s="106"/>
      <c r="J1554" s="106"/>
      <c r="K1554" s="106"/>
      <c r="L1554" s="106"/>
      <c r="M1554" s="106"/>
      <c r="N1554" s="335">
        <v>1</v>
      </c>
      <c r="O1554" s="106">
        <f t="shared" si="116"/>
        <v>10</v>
      </c>
      <c r="P1554" s="312">
        <f t="shared" si="117"/>
        <v>10</v>
      </c>
      <c r="AY1554" s="106"/>
    </row>
    <row r="1555" spans="1:51" s="92" customFormat="1" x14ac:dyDescent="0.25">
      <c r="A1555" s="298">
        <v>453</v>
      </c>
      <c r="B1555" s="317" t="s">
        <v>1294</v>
      </c>
      <c r="C1555" s="334" t="s">
        <v>1968</v>
      </c>
      <c r="D1555" s="339" t="s">
        <v>1161</v>
      </c>
      <c r="E1555" s="327">
        <v>30</v>
      </c>
      <c r="F1555" s="106"/>
      <c r="G1555" s="237"/>
      <c r="H1555" s="106"/>
      <c r="I1555" s="106"/>
      <c r="J1555" s="106"/>
      <c r="K1555" s="106"/>
      <c r="L1555" s="106"/>
      <c r="M1555" s="106"/>
      <c r="N1555" s="335">
        <v>1</v>
      </c>
      <c r="O1555" s="106">
        <f t="shared" si="116"/>
        <v>30</v>
      </c>
      <c r="P1555" s="312">
        <f t="shared" si="117"/>
        <v>30</v>
      </c>
      <c r="AY1555" s="106"/>
    </row>
    <row r="1556" spans="1:51" s="92" customFormat="1" ht="30" x14ac:dyDescent="0.25">
      <c r="A1556" s="298">
        <v>454</v>
      </c>
      <c r="B1556" s="317" t="s">
        <v>1294</v>
      </c>
      <c r="C1556" s="334" t="s">
        <v>1969</v>
      </c>
      <c r="D1556" s="339" t="s">
        <v>1161</v>
      </c>
      <c r="E1556" s="327">
        <v>250</v>
      </c>
      <c r="F1556" s="106"/>
      <c r="G1556" s="237"/>
      <c r="H1556" s="106"/>
      <c r="I1556" s="106"/>
      <c r="J1556" s="106"/>
      <c r="K1556" s="106"/>
      <c r="L1556" s="106"/>
      <c r="M1556" s="106"/>
      <c r="N1556" s="335">
        <v>2</v>
      </c>
      <c r="O1556" s="106">
        <f t="shared" si="116"/>
        <v>500</v>
      </c>
      <c r="P1556" s="312">
        <f t="shared" si="117"/>
        <v>500</v>
      </c>
      <c r="AY1556" s="106"/>
    </row>
    <row r="1557" spans="1:51" s="92" customFormat="1" x14ac:dyDescent="0.25">
      <c r="A1557" s="298">
        <v>455</v>
      </c>
      <c r="B1557" s="317" t="s">
        <v>1294</v>
      </c>
      <c r="C1557" s="334" t="s">
        <v>1967</v>
      </c>
      <c r="D1557" s="339" t="s">
        <v>1161</v>
      </c>
      <c r="E1557" s="327">
        <v>50</v>
      </c>
      <c r="F1557" s="106"/>
      <c r="G1557" s="237"/>
      <c r="H1557" s="106"/>
      <c r="I1557" s="106"/>
      <c r="J1557" s="106"/>
      <c r="K1557" s="106"/>
      <c r="L1557" s="106"/>
      <c r="M1557" s="106"/>
      <c r="N1557" s="335">
        <v>3</v>
      </c>
      <c r="O1557" s="106">
        <f t="shared" si="116"/>
        <v>150</v>
      </c>
      <c r="P1557" s="312">
        <f t="shared" si="117"/>
        <v>150</v>
      </c>
      <c r="AY1557" s="106"/>
    </row>
    <row r="1558" spans="1:51" s="92" customFormat="1" ht="30" x14ac:dyDescent="0.25">
      <c r="A1558" s="298">
        <v>456</v>
      </c>
      <c r="B1558" s="317" t="s">
        <v>1294</v>
      </c>
      <c r="C1558" s="334" t="s">
        <v>1970</v>
      </c>
      <c r="D1558" s="339" t="s">
        <v>1161</v>
      </c>
      <c r="E1558" s="327">
        <v>100</v>
      </c>
      <c r="F1558" s="106"/>
      <c r="G1558" s="237"/>
      <c r="H1558" s="106"/>
      <c r="I1558" s="106"/>
      <c r="J1558" s="106"/>
      <c r="K1558" s="106"/>
      <c r="L1558" s="106"/>
      <c r="M1558" s="106"/>
      <c r="N1558" s="335">
        <v>2</v>
      </c>
      <c r="O1558" s="106">
        <f t="shared" si="116"/>
        <v>200</v>
      </c>
      <c r="P1558" s="312">
        <f t="shared" si="117"/>
        <v>200</v>
      </c>
      <c r="AY1558" s="106"/>
    </row>
    <row r="1559" spans="1:51" s="92" customFormat="1" ht="45" x14ac:dyDescent="0.25">
      <c r="A1559" s="298">
        <v>457</v>
      </c>
      <c r="B1559" s="317" t="s">
        <v>1294</v>
      </c>
      <c r="C1559" s="331" t="s">
        <v>1971</v>
      </c>
      <c r="D1559" s="354" t="s">
        <v>87</v>
      </c>
      <c r="E1559" s="327">
        <v>10</v>
      </c>
      <c r="F1559" s="335"/>
      <c r="G1559" s="237"/>
      <c r="H1559" s="106"/>
      <c r="I1559" s="106"/>
      <c r="J1559" s="106"/>
      <c r="K1559" s="106"/>
      <c r="L1559" s="106"/>
      <c r="M1559" s="106"/>
      <c r="N1559" s="333">
        <v>1</v>
      </c>
      <c r="O1559" s="106">
        <f>E1559*N1559</f>
        <v>10</v>
      </c>
      <c r="P1559" s="312">
        <f t="shared" si="117"/>
        <v>10</v>
      </c>
      <c r="AY1559" s="106"/>
    </row>
    <row r="1560" spans="1:51" s="92" customFormat="1" x14ac:dyDescent="0.25">
      <c r="A1560" s="298">
        <v>458</v>
      </c>
      <c r="B1560" s="317" t="s">
        <v>1294</v>
      </c>
      <c r="C1560" s="98" t="s">
        <v>1972</v>
      </c>
      <c r="D1560" s="236" t="s">
        <v>1973</v>
      </c>
      <c r="E1560" s="106">
        <v>18</v>
      </c>
      <c r="F1560" s="106"/>
      <c r="G1560" s="237"/>
      <c r="H1560" s="106"/>
      <c r="I1560" s="106"/>
      <c r="J1560" s="106"/>
      <c r="K1560" s="106"/>
      <c r="L1560" s="106"/>
      <c r="M1560" s="106"/>
      <c r="N1560" s="106">
        <v>2</v>
      </c>
      <c r="O1560" s="106">
        <f t="shared" ref="O1560" si="118">E1560*N1560</f>
        <v>36</v>
      </c>
      <c r="P1560" s="312">
        <f t="shared" si="117"/>
        <v>36</v>
      </c>
      <c r="AY1560" s="106"/>
    </row>
    <row r="1561" spans="1:51" s="92" customFormat="1" ht="30" x14ac:dyDescent="0.25">
      <c r="A1561" s="298">
        <v>459</v>
      </c>
      <c r="B1561" s="317" t="s">
        <v>1294</v>
      </c>
      <c r="C1561" s="331" t="s">
        <v>1974</v>
      </c>
      <c r="D1561" s="354" t="s">
        <v>1412</v>
      </c>
      <c r="E1561" s="237">
        <v>10</v>
      </c>
      <c r="F1561" s="343"/>
      <c r="G1561" s="237"/>
      <c r="H1561" s="106"/>
      <c r="I1561" s="106"/>
      <c r="J1561" s="106"/>
      <c r="K1561" s="106"/>
      <c r="L1561" s="106"/>
      <c r="M1561" s="106"/>
      <c r="N1561" s="333">
        <v>5</v>
      </c>
      <c r="O1561" s="106">
        <f>E1561*N1561</f>
        <v>50</v>
      </c>
      <c r="P1561" s="312">
        <f t="shared" si="117"/>
        <v>50</v>
      </c>
      <c r="AY1561" s="106"/>
    </row>
    <row r="1562" spans="1:51" s="92" customFormat="1" ht="30" x14ac:dyDescent="0.25">
      <c r="A1562" s="298">
        <v>460</v>
      </c>
      <c r="B1562" s="317" t="s">
        <v>1294</v>
      </c>
      <c r="C1562" s="331" t="s">
        <v>1975</v>
      </c>
      <c r="D1562" s="354" t="s">
        <v>1161</v>
      </c>
      <c r="E1562" s="237">
        <v>5</v>
      </c>
      <c r="F1562" s="343"/>
      <c r="G1562" s="237"/>
      <c r="H1562" s="106"/>
      <c r="I1562" s="106"/>
      <c r="J1562" s="106"/>
      <c r="K1562" s="106"/>
      <c r="L1562" s="106"/>
      <c r="M1562" s="106"/>
      <c r="N1562" s="333">
        <v>5</v>
      </c>
      <c r="O1562" s="106">
        <f t="shared" ref="O1562:O1565" si="119">E1562*N1562</f>
        <v>25</v>
      </c>
      <c r="P1562" s="312">
        <f t="shared" si="117"/>
        <v>25</v>
      </c>
      <c r="AY1562" s="106"/>
    </row>
    <row r="1563" spans="1:51" s="92" customFormat="1" ht="30" x14ac:dyDescent="0.25">
      <c r="A1563" s="298">
        <v>461</v>
      </c>
      <c r="B1563" s="317" t="s">
        <v>1294</v>
      </c>
      <c r="C1563" s="331" t="s">
        <v>1976</v>
      </c>
      <c r="D1563" s="354" t="s">
        <v>1161</v>
      </c>
      <c r="E1563" s="237">
        <v>100</v>
      </c>
      <c r="F1563" s="343"/>
      <c r="G1563" s="237"/>
      <c r="H1563" s="106"/>
      <c r="I1563" s="106"/>
      <c r="J1563" s="106"/>
      <c r="K1563" s="106"/>
      <c r="L1563" s="106"/>
      <c r="M1563" s="106"/>
      <c r="N1563" s="333">
        <v>1</v>
      </c>
      <c r="O1563" s="106">
        <f t="shared" si="119"/>
        <v>100</v>
      </c>
      <c r="P1563" s="312">
        <f t="shared" si="117"/>
        <v>100</v>
      </c>
      <c r="AY1563" s="106"/>
    </row>
    <row r="1564" spans="1:51" s="92" customFormat="1" ht="30" x14ac:dyDescent="0.25">
      <c r="A1564" s="298">
        <v>462</v>
      </c>
      <c r="B1564" s="317" t="s">
        <v>1294</v>
      </c>
      <c r="C1564" s="331" t="s">
        <v>1976</v>
      </c>
      <c r="D1564" s="354" t="s">
        <v>1161</v>
      </c>
      <c r="E1564" s="237">
        <v>100</v>
      </c>
      <c r="F1564" s="343"/>
      <c r="G1564" s="237"/>
      <c r="H1564" s="106"/>
      <c r="I1564" s="106"/>
      <c r="J1564" s="106"/>
      <c r="K1564" s="106"/>
      <c r="L1564" s="106"/>
      <c r="M1564" s="106"/>
      <c r="N1564" s="333">
        <v>1</v>
      </c>
      <c r="O1564" s="106">
        <f t="shared" si="119"/>
        <v>100</v>
      </c>
      <c r="P1564" s="312">
        <f t="shared" si="117"/>
        <v>100</v>
      </c>
      <c r="AY1564" s="106"/>
    </row>
    <row r="1565" spans="1:51" s="92" customFormat="1" x14ac:dyDescent="0.25">
      <c r="A1565" s="298">
        <v>463</v>
      </c>
      <c r="B1565" s="317" t="s">
        <v>1294</v>
      </c>
      <c r="C1565" s="331" t="s">
        <v>1977</v>
      </c>
      <c r="D1565" s="354" t="s">
        <v>1161</v>
      </c>
      <c r="E1565" s="237">
        <v>2</v>
      </c>
      <c r="F1565" s="343"/>
      <c r="G1565" s="237"/>
      <c r="H1565" s="106"/>
      <c r="I1565" s="106"/>
      <c r="J1565" s="106"/>
      <c r="K1565" s="106"/>
      <c r="L1565" s="106"/>
      <c r="M1565" s="106"/>
      <c r="N1565" s="333">
        <v>5</v>
      </c>
      <c r="O1565" s="106">
        <f t="shared" si="119"/>
        <v>10</v>
      </c>
      <c r="P1565" s="312">
        <f t="shared" si="117"/>
        <v>10</v>
      </c>
      <c r="AY1565" s="106"/>
    </row>
    <row r="1566" spans="1:51" s="92" customFormat="1" ht="30" x14ac:dyDescent="0.25">
      <c r="A1566" s="298">
        <v>464</v>
      </c>
      <c r="B1566" s="317" t="s">
        <v>1294</v>
      </c>
      <c r="C1566" s="314" t="s">
        <v>1978</v>
      </c>
      <c r="D1566" s="358" t="s">
        <v>87</v>
      </c>
      <c r="E1566" s="311">
        <v>30</v>
      </c>
      <c r="F1566" s="106"/>
      <c r="G1566" s="237"/>
      <c r="H1566" s="106"/>
      <c r="I1566" s="106"/>
      <c r="J1566" s="106"/>
      <c r="K1566" s="106"/>
      <c r="L1566" s="106"/>
      <c r="M1566" s="106"/>
      <c r="N1566" s="106">
        <v>13</v>
      </c>
      <c r="O1566" s="106">
        <f>E1566*N1566</f>
        <v>390</v>
      </c>
      <c r="P1566" s="312">
        <f t="shared" si="117"/>
        <v>390</v>
      </c>
      <c r="AY1566" s="106"/>
    </row>
    <row r="1567" spans="1:51" s="92" customFormat="1" x14ac:dyDescent="0.25">
      <c r="A1567" s="298">
        <v>465</v>
      </c>
      <c r="B1567" s="317" t="s">
        <v>1294</v>
      </c>
      <c r="C1567" s="357" t="s">
        <v>1979</v>
      </c>
      <c r="D1567" s="358" t="s">
        <v>87</v>
      </c>
      <c r="E1567" s="311">
        <v>100</v>
      </c>
      <c r="F1567" s="106"/>
      <c r="G1567" s="237"/>
      <c r="H1567" s="106"/>
      <c r="I1567" s="106"/>
      <c r="J1567" s="106"/>
      <c r="K1567" s="106"/>
      <c r="L1567" s="106"/>
      <c r="M1567" s="106"/>
      <c r="N1567" s="346">
        <v>2</v>
      </c>
      <c r="O1567" s="106">
        <f t="shared" ref="O1567:O1575" si="120">E1567*N1567</f>
        <v>200</v>
      </c>
      <c r="P1567" s="312">
        <f t="shared" si="117"/>
        <v>200</v>
      </c>
      <c r="AY1567" s="106"/>
    </row>
    <row r="1568" spans="1:51" s="92" customFormat="1" ht="45" x14ac:dyDescent="0.25">
      <c r="A1568" s="298">
        <v>466</v>
      </c>
      <c r="B1568" s="317" t="s">
        <v>1294</v>
      </c>
      <c r="C1568" s="314" t="s">
        <v>1980</v>
      </c>
      <c r="D1568" s="358" t="s">
        <v>87</v>
      </c>
      <c r="E1568" s="311">
        <v>10</v>
      </c>
      <c r="F1568" s="106"/>
      <c r="G1568" s="237"/>
      <c r="H1568" s="106"/>
      <c r="I1568" s="106"/>
      <c r="J1568" s="106"/>
      <c r="K1568" s="106"/>
      <c r="L1568" s="106"/>
      <c r="M1568" s="106"/>
      <c r="N1568" s="106">
        <v>9</v>
      </c>
      <c r="O1568" s="106">
        <f t="shared" si="120"/>
        <v>90</v>
      </c>
      <c r="P1568" s="312">
        <f t="shared" si="117"/>
        <v>90</v>
      </c>
      <c r="AY1568" s="106"/>
    </row>
    <row r="1569" spans="1:51" s="92" customFormat="1" ht="30" x14ac:dyDescent="0.25">
      <c r="A1569" s="298">
        <v>467</v>
      </c>
      <c r="B1569" s="317" t="s">
        <v>1294</v>
      </c>
      <c r="C1569" s="357" t="s">
        <v>1981</v>
      </c>
      <c r="D1569" s="358" t="s">
        <v>87</v>
      </c>
      <c r="E1569" s="311">
        <v>50</v>
      </c>
      <c r="F1569" s="106"/>
      <c r="G1569" s="237"/>
      <c r="H1569" s="106"/>
      <c r="I1569" s="106"/>
      <c r="J1569" s="106"/>
      <c r="K1569" s="106"/>
      <c r="L1569" s="106"/>
      <c r="M1569" s="106"/>
      <c r="N1569" s="346">
        <v>1</v>
      </c>
      <c r="O1569" s="106">
        <f t="shared" si="120"/>
        <v>50</v>
      </c>
      <c r="P1569" s="312">
        <f t="shared" si="117"/>
        <v>50</v>
      </c>
      <c r="AY1569" s="106"/>
    </row>
    <row r="1570" spans="1:51" s="92" customFormat="1" ht="30" x14ac:dyDescent="0.25">
      <c r="A1570" s="298">
        <v>468</v>
      </c>
      <c r="B1570" s="317" t="s">
        <v>1294</v>
      </c>
      <c r="C1570" s="357" t="s">
        <v>1982</v>
      </c>
      <c r="D1570" s="358" t="s">
        <v>87</v>
      </c>
      <c r="E1570" s="311">
        <v>100</v>
      </c>
      <c r="F1570" s="106"/>
      <c r="G1570" s="237"/>
      <c r="H1570" s="106"/>
      <c r="I1570" s="106"/>
      <c r="J1570" s="106"/>
      <c r="K1570" s="106"/>
      <c r="L1570" s="106"/>
      <c r="M1570" s="106"/>
      <c r="N1570" s="346">
        <v>2</v>
      </c>
      <c r="O1570" s="106">
        <f t="shared" si="120"/>
        <v>200</v>
      </c>
      <c r="P1570" s="312">
        <f t="shared" si="117"/>
        <v>200</v>
      </c>
      <c r="AY1570" s="106"/>
    </row>
    <row r="1571" spans="1:51" s="92" customFormat="1" ht="30" x14ac:dyDescent="0.25">
      <c r="A1571" s="298">
        <v>469</v>
      </c>
      <c r="B1571" s="317" t="s">
        <v>1294</v>
      </c>
      <c r="C1571" s="314" t="s">
        <v>1983</v>
      </c>
      <c r="D1571" s="317" t="s">
        <v>87</v>
      </c>
      <c r="E1571" s="237">
        <v>100</v>
      </c>
      <c r="F1571" s="106"/>
      <c r="G1571" s="237"/>
      <c r="H1571" s="106"/>
      <c r="I1571" s="106"/>
      <c r="J1571" s="106"/>
      <c r="K1571" s="106"/>
      <c r="L1571" s="106"/>
      <c r="M1571" s="106"/>
      <c r="N1571" s="106">
        <v>1</v>
      </c>
      <c r="O1571" s="106">
        <f t="shared" si="120"/>
        <v>100</v>
      </c>
      <c r="P1571" s="312">
        <f t="shared" si="117"/>
        <v>100</v>
      </c>
      <c r="AY1571" s="106"/>
    </row>
    <row r="1572" spans="1:51" s="92" customFormat="1" x14ac:dyDescent="0.25">
      <c r="A1572" s="298">
        <v>470</v>
      </c>
      <c r="B1572" s="317" t="s">
        <v>1294</v>
      </c>
      <c r="C1572" s="380" t="s">
        <v>1984</v>
      </c>
      <c r="D1572" s="356" t="s">
        <v>87</v>
      </c>
      <c r="E1572" s="237">
        <v>5</v>
      </c>
      <c r="F1572" s="350"/>
      <c r="G1572" s="237"/>
      <c r="H1572" s="106"/>
      <c r="I1572" s="106"/>
      <c r="J1572" s="106"/>
      <c r="K1572" s="106"/>
      <c r="L1572" s="350"/>
      <c r="M1572" s="106"/>
      <c r="N1572" s="350">
        <v>3</v>
      </c>
      <c r="O1572" s="106">
        <f t="shared" si="120"/>
        <v>15</v>
      </c>
      <c r="P1572" s="312">
        <f t="shared" si="117"/>
        <v>15</v>
      </c>
      <c r="AY1572" s="106"/>
    </row>
    <row r="1573" spans="1:51" s="92" customFormat="1" x14ac:dyDescent="0.25">
      <c r="A1573" s="298">
        <v>471</v>
      </c>
      <c r="B1573" s="317"/>
      <c r="C1573" s="381" t="s">
        <v>1985</v>
      </c>
      <c r="D1573" s="317" t="s">
        <v>87</v>
      </c>
      <c r="E1573" s="237">
        <v>10</v>
      </c>
      <c r="F1573" s="350"/>
      <c r="G1573" s="237"/>
      <c r="H1573" s="106"/>
      <c r="I1573" s="106"/>
      <c r="J1573" s="106"/>
      <c r="K1573" s="106"/>
      <c r="L1573" s="350"/>
      <c r="M1573" s="106"/>
      <c r="N1573" s="106">
        <v>2</v>
      </c>
      <c r="O1573" s="106">
        <f t="shared" si="120"/>
        <v>20</v>
      </c>
      <c r="P1573" s="312">
        <f t="shared" si="117"/>
        <v>20</v>
      </c>
      <c r="AY1573" s="106"/>
    </row>
    <row r="1574" spans="1:51" s="92" customFormat="1" x14ac:dyDescent="0.25">
      <c r="A1574" s="298">
        <v>472</v>
      </c>
      <c r="B1574" s="317"/>
      <c r="C1574" s="381" t="s">
        <v>1986</v>
      </c>
      <c r="D1574" s="317" t="s">
        <v>974</v>
      </c>
      <c r="E1574" s="237">
        <v>1800</v>
      </c>
      <c r="F1574" s="350"/>
      <c r="G1574" s="237"/>
      <c r="H1574" s="106"/>
      <c r="I1574" s="106"/>
      <c r="J1574" s="106"/>
      <c r="K1574" s="106"/>
      <c r="L1574" s="350"/>
      <c r="M1574" s="106"/>
      <c r="N1574" s="106">
        <v>1</v>
      </c>
      <c r="O1574" s="106">
        <f t="shared" si="120"/>
        <v>1800</v>
      </c>
      <c r="P1574" s="312">
        <f t="shared" si="117"/>
        <v>1800</v>
      </c>
      <c r="AY1574" s="106"/>
    </row>
    <row r="1575" spans="1:51" s="92" customFormat="1" x14ac:dyDescent="0.25">
      <c r="A1575" s="298">
        <v>473</v>
      </c>
      <c r="B1575" s="317"/>
      <c r="C1575" s="381" t="s">
        <v>1987</v>
      </c>
      <c r="D1575" s="317" t="s">
        <v>87</v>
      </c>
      <c r="E1575" s="237">
        <v>50</v>
      </c>
      <c r="F1575" s="350"/>
      <c r="G1575" s="237"/>
      <c r="H1575" s="106"/>
      <c r="I1575" s="106"/>
      <c r="J1575" s="106"/>
      <c r="K1575" s="106"/>
      <c r="L1575" s="350"/>
      <c r="M1575" s="106"/>
      <c r="N1575" s="106">
        <v>2</v>
      </c>
      <c r="O1575" s="106">
        <f t="shared" si="120"/>
        <v>100</v>
      </c>
      <c r="P1575" s="312">
        <f t="shared" si="117"/>
        <v>100</v>
      </c>
      <c r="AY1575" s="106"/>
    </row>
    <row r="1576" spans="1:51" s="92" customFormat="1" x14ac:dyDescent="0.25">
      <c r="A1576" s="298">
        <v>474</v>
      </c>
      <c r="B1576" s="317" t="s">
        <v>1294</v>
      </c>
      <c r="C1576" s="344" t="s">
        <v>1988</v>
      </c>
      <c r="D1576" s="358" t="s">
        <v>92</v>
      </c>
      <c r="E1576" s="327">
        <v>25</v>
      </c>
      <c r="F1576" s="343"/>
      <c r="G1576" s="237"/>
      <c r="H1576" s="106"/>
      <c r="I1576" s="106"/>
      <c r="J1576" s="106"/>
      <c r="K1576" s="106"/>
      <c r="L1576" s="106"/>
      <c r="M1576" s="106"/>
      <c r="N1576" s="237">
        <v>1.5</v>
      </c>
      <c r="O1576" s="237">
        <f>E1576*N1576</f>
        <v>37.5</v>
      </c>
      <c r="P1576" s="312">
        <f t="shared" si="117"/>
        <v>37.5</v>
      </c>
      <c r="AY1576" s="106"/>
    </row>
    <row r="1577" spans="1:51" s="92" customFormat="1" ht="19.5" customHeight="1" x14ac:dyDescent="0.25">
      <c r="A1577" s="298">
        <v>475</v>
      </c>
      <c r="B1577" s="317" t="s">
        <v>1294</v>
      </c>
      <c r="C1577" s="344" t="s">
        <v>1989</v>
      </c>
      <c r="D1577" s="358" t="s">
        <v>87</v>
      </c>
      <c r="E1577" s="237">
        <v>10</v>
      </c>
      <c r="F1577" s="346"/>
      <c r="G1577" s="237"/>
      <c r="H1577" s="106"/>
      <c r="I1577" s="106"/>
      <c r="J1577" s="106"/>
      <c r="K1577" s="106"/>
      <c r="L1577" s="346"/>
      <c r="M1577" s="106"/>
      <c r="N1577" s="106">
        <v>16</v>
      </c>
      <c r="O1577" s="106">
        <f>E1577*N1577</f>
        <v>160</v>
      </c>
      <c r="P1577" s="312">
        <f t="shared" si="117"/>
        <v>160</v>
      </c>
      <c r="AY1577" s="106"/>
    </row>
    <row r="1578" spans="1:51" s="92" customFormat="1" x14ac:dyDescent="0.25">
      <c r="A1578" s="298">
        <v>476</v>
      </c>
      <c r="B1578" s="317" t="s">
        <v>1294</v>
      </c>
      <c r="C1578" s="326" t="s">
        <v>1990</v>
      </c>
      <c r="D1578" s="376" t="s">
        <v>87</v>
      </c>
      <c r="E1578" s="237">
        <v>50</v>
      </c>
      <c r="F1578" s="106"/>
      <c r="G1578" s="237"/>
      <c r="H1578" s="106"/>
      <c r="I1578" s="106"/>
      <c r="J1578" s="106"/>
      <c r="K1578" s="106"/>
      <c r="L1578" s="106"/>
      <c r="M1578" s="106"/>
      <c r="N1578" s="325">
        <v>4</v>
      </c>
      <c r="O1578" s="106">
        <f>E1578*N1578</f>
        <v>200</v>
      </c>
      <c r="P1578" s="312">
        <f t="shared" si="117"/>
        <v>200</v>
      </c>
      <c r="AY1578" s="106"/>
    </row>
    <row r="1579" spans="1:51" s="92" customFormat="1" x14ac:dyDescent="0.25">
      <c r="A1579" s="298">
        <v>477</v>
      </c>
      <c r="B1579" s="317" t="s">
        <v>1294</v>
      </c>
      <c r="C1579" s="326" t="s">
        <v>1991</v>
      </c>
      <c r="D1579" s="376" t="s">
        <v>87</v>
      </c>
      <c r="E1579" s="237">
        <v>20</v>
      </c>
      <c r="F1579" s="106"/>
      <c r="G1579" s="237"/>
      <c r="H1579" s="106"/>
      <c r="I1579" s="106"/>
      <c r="J1579" s="106"/>
      <c r="K1579" s="106"/>
      <c r="L1579" s="106"/>
      <c r="M1579" s="106"/>
      <c r="N1579" s="325">
        <v>4</v>
      </c>
      <c r="O1579" s="106">
        <f t="shared" ref="O1579:O1582" si="121">E1579*N1579</f>
        <v>80</v>
      </c>
      <c r="P1579" s="312">
        <f t="shared" si="117"/>
        <v>80</v>
      </c>
      <c r="AY1579" s="106"/>
    </row>
    <row r="1580" spans="1:51" s="92" customFormat="1" x14ac:dyDescent="0.25">
      <c r="A1580" s="298">
        <v>478</v>
      </c>
      <c r="B1580" s="317" t="s">
        <v>1294</v>
      </c>
      <c r="C1580" s="326" t="s">
        <v>1992</v>
      </c>
      <c r="D1580" s="376" t="s">
        <v>87</v>
      </c>
      <c r="E1580" s="237">
        <v>10</v>
      </c>
      <c r="F1580" s="106"/>
      <c r="G1580" s="237"/>
      <c r="H1580" s="106"/>
      <c r="I1580" s="106"/>
      <c r="J1580" s="106"/>
      <c r="K1580" s="106"/>
      <c r="L1580" s="106"/>
      <c r="M1580" s="106"/>
      <c r="N1580" s="325">
        <v>4</v>
      </c>
      <c r="O1580" s="106">
        <f t="shared" si="121"/>
        <v>40</v>
      </c>
      <c r="P1580" s="312">
        <f t="shared" si="117"/>
        <v>40</v>
      </c>
      <c r="AY1580" s="106"/>
    </row>
    <row r="1581" spans="1:51" s="92" customFormat="1" ht="30" x14ac:dyDescent="0.25">
      <c r="A1581" s="298">
        <v>479</v>
      </c>
      <c r="B1581" s="317" t="s">
        <v>1294</v>
      </c>
      <c r="C1581" s="377" t="s">
        <v>1993</v>
      </c>
      <c r="D1581" s="378" t="s">
        <v>1412</v>
      </c>
      <c r="E1581" s="237">
        <v>50</v>
      </c>
      <c r="F1581" s="106"/>
      <c r="G1581" s="237"/>
      <c r="H1581" s="106"/>
      <c r="I1581" s="106"/>
      <c r="J1581" s="106"/>
      <c r="K1581" s="106"/>
      <c r="L1581" s="106"/>
      <c r="M1581" s="106"/>
      <c r="N1581" s="379">
        <v>1</v>
      </c>
      <c r="O1581" s="106">
        <f t="shared" si="121"/>
        <v>50</v>
      </c>
      <c r="P1581" s="312">
        <f t="shared" si="117"/>
        <v>50</v>
      </c>
      <c r="AY1581" s="106"/>
    </row>
    <row r="1582" spans="1:51" s="92" customFormat="1" ht="30" x14ac:dyDescent="0.25">
      <c r="A1582" s="298">
        <v>480</v>
      </c>
      <c r="B1582" s="317" t="s">
        <v>1294</v>
      </c>
      <c r="C1582" s="98" t="s">
        <v>1994</v>
      </c>
      <c r="D1582" s="317" t="s">
        <v>1412</v>
      </c>
      <c r="E1582" s="237">
        <v>500</v>
      </c>
      <c r="F1582" s="106"/>
      <c r="G1582" s="237"/>
      <c r="H1582" s="106"/>
      <c r="I1582" s="106"/>
      <c r="J1582" s="106"/>
      <c r="K1582" s="106"/>
      <c r="L1582" s="106"/>
      <c r="M1582" s="106"/>
      <c r="N1582" s="106">
        <v>1</v>
      </c>
      <c r="O1582" s="106">
        <f t="shared" si="121"/>
        <v>500</v>
      </c>
      <c r="P1582" s="312">
        <f t="shared" si="117"/>
        <v>500</v>
      </c>
      <c r="AY1582" s="106"/>
    </row>
    <row r="1583" spans="1:51" s="92" customFormat="1" x14ac:dyDescent="0.25">
      <c r="A1583" s="298">
        <v>481</v>
      </c>
      <c r="B1583" s="317" t="s">
        <v>1294</v>
      </c>
      <c r="C1583" s="382" t="s">
        <v>1995</v>
      </c>
      <c r="D1583" s="383" t="s">
        <v>974</v>
      </c>
      <c r="E1583" s="237">
        <v>10</v>
      </c>
      <c r="F1583" s="106"/>
      <c r="G1583" s="237"/>
      <c r="H1583" s="106"/>
      <c r="I1583" s="106"/>
      <c r="J1583" s="106"/>
      <c r="K1583" s="106"/>
      <c r="L1583" s="106"/>
      <c r="M1583" s="106"/>
      <c r="N1583" s="384">
        <v>12</v>
      </c>
      <c r="O1583" s="106">
        <f>E1583*N1583</f>
        <v>120</v>
      </c>
      <c r="P1583" s="312">
        <f t="shared" si="117"/>
        <v>120</v>
      </c>
      <c r="AY1583" s="106"/>
    </row>
    <row r="1584" spans="1:51" s="92" customFormat="1" x14ac:dyDescent="0.25">
      <c r="A1584" s="298">
        <v>482</v>
      </c>
      <c r="B1584" s="317" t="s">
        <v>1294</v>
      </c>
      <c r="C1584" s="382" t="s">
        <v>1996</v>
      </c>
      <c r="D1584" s="383" t="s">
        <v>974</v>
      </c>
      <c r="E1584" s="237">
        <v>5</v>
      </c>
      <c r="F1584" s="106"/>
      <c r="G1584" s="237"/>
      <c r="H1584" s="106"/>
      <c r="I1584" s="106"/>
      <c r="J1584" s="106"/>
      <c r="K1584" s="106"/>
      <c r="L1584" s="106"/>
      <c r="M1584" s="106"/>
      <c r="N1584" s="384">
        <v>8</v>
      </c>
      <c r="O1584" s="106">
        <f t="shared" ref="O1584:O1585" si="122">E1584*N1584</f>
        <v>40</v>
      </c>
      <c r="P1584" s="312">
        <f t="shared" si="117"/>
        <v>40</v>
      </c>
      <c r="AY1584" s="106"/>
    </row>
    <row r="1585" spans="1:51" s="92" customFormat="1" x14ac:dyDescent="0.25">
      <c r="A1585" s="298">
        <v>483</v>
      </c>
      <c r="B1585" s="317" t="s">
        <v>1294</v>
      </c>
      <c r="C1585" s="382" t="s">
        <v>1997</v>
      </c>
      <c r="D1585" s="383" t="s">
        <v>974</v>
      </c>
      <c r="E1585" s="237">
        <v>2</v>
      </c>
      <c r="F1585" s="106"/>
      <c r="G1585" s="237"/>
      <c r="H1585" s="106"/>
      <c r="I1585" s="106"/>
      <c r="J1585" s="106"/>
      <c r="K1585" s="106"/>
      <c r="L1585" s="106"/>
      <c r="M1585" s="106"/>
      <c r="N1585" s="384">
        <v>3</v>
      </c>
      <c r="O1585" s="106">
        <f t="shared" si="122"/>
        <v>6</v>
      </c>
      <c r="P1585" s="312">
        <f t="shared" si="117"/>
        <v>6</v>
      </c>
      <c r="AY1585" s="106"/>
    </row>
    <row r="1586" spans="1:51" s="92" customFormat="1" x14ac:dyDescent="0.25">
      <c r="A1586" s="298">
        <v>484</v>
      </c>
      <c r="B1586" s="317" t="s">
        <v>1294</v>
      </c>
      <c r="C1586" s="357" t="s">
        <v>1998</v>
      </c>
      <c r="D1586" s="358" t="s">
        <v>87</v>
      </c>
      <c r="E1586" s="237">
        <v>5</v>
      </c>
      <c r="F1586" s="106"/>
      <c r="G1586" s="237"/>
      <c r="H1586" s="106"/>
      <c r="I1586" s="106"/>
      <c r="J1586" s="106"/>
      <c r="K1586" s="106"/>
      <c r="L1586" s="106"/>
      <c r="M1586" s="106"/>
      <c r="N1586" s="346">
        <v>200</v>
      </c>
      <c r="O1586" s="106">
        <f>E1586*N1586</f>
        <v>1000</v>
      </c>
      <c r="P1586" s="312">
        <f t="shared" si="117"/>
        <v>1000</v>
      </c>
      <c r="AY1586" s="106"/>
    </row>
    <row r="1587" spans="1:51" s="92" customFormat="1" x14ac:dyDescent="0.25">
      <c r="A1587" s="298">
        <v>485</v>
      </c>
      <c r="B1587" s="317" t="s">
        <v>1294</v>
      </c>
      <c r="C1587" s="98" t="s">
        <v>1999</v>
      </c>
      <c r="D1587" s="317" t="s">
        <v>525</v>
      </c>
      <c r="E1587" s="237">
        <v>50</v>
      </c>
      <c r="F1587" s="106"/>
      <c r="G1587" s="237"/>
      <c r="H1587" s="106"/>
      <c r="I1587" s="106"/>
      <c r="J1587" s="106"/>
      <c r="K1587" s="106"/>
      <c r="L1587" s="106"/>
      <c r="M1587" s="106"/>
      <c r="N1587" s="106">
        <v>1.2</v>
      </c>
      <c r="O1587" s="106">
        <f>E1587*N1587</f>
        <v>60</v>
      </c>
      <c r="P1587" s="312">
        <f t="shared" si="117"/>
        <v>60</v>
      </c>
      <c r="AY1587" s="106"/>
    </row>
    <row r="1588" spans="1:51" s="92" customFormat="1" x14ac:dyDescent="0.25">
      <c r="A1588" s="298">
        <v>486</v>
      </c>
      <c r="B1588" s="317" t="s">
        <v>1294</v>
      </c>
      <c r="C1588" s="344" t="s">
        <v>2000</v>
      </c>
      <c r="D1588" s="358" t="s">
        <v>974</v>
      </c>
      <c r="E1588" s="237">
        <v>5</v>
      </c>
      <c r="F1588" s="106"/>
      <c r="G1588" s="237"/>
      <c r="H1588" s="106"/>
      <c r="I1588" s="106"/>
      <c r="J1588" s="106"/>
      <c r="K1588" s="106"/>
      <c r="L1588" s="106"/>
      <c r="M1588" s="106"/>
      <c r="N1588" s="346">
        <v>2</v>
      </c>
      <c r="O1588" s="106">
        <f t="shared" ref="O1588:O1607" si="123">E1588*N1588</f>
        <v>10</v>
      </c>
      <c r="P1588" s="312">
        <f t="shared" si="117"/>
        <v>10</v>
      </c>
      <c r="AY1588" s="106"/>
    </row>
    <row r="1589" spans="1:51" s="92" customFormat="1" x14ac:dyDescent="0.25">
      <c r="A1589" s="298">
        <v>487</v>
      </c>
      <c r="B1589" s="317" t="s">
        <v>1294</v>
      </c>
      <c r="C1589" s="344" t="s">
        <v>2001</v>
      </c>
      <c r="D1589" s="358" t="s">
        <v>974</v>
      </c>
      <c r="E1589" s="237">
        <v>5</v>
      </c>
      <c r="F1589" s="106"/>
      <c r="G1589" s="237"/>
      <c r="H1589" s="106"/>
      <c r="I1589" s="106"/>
      <c r="J1589" s="106"/>
      <c r="K1589" s="106"/>
      <c r="L1589" s="106"/>
      <c r="M1589" s="106"/>
      <c r="N1589" s="346">
        <v>2</v>
      </c>
      <c r="O1589" s="106">
        <f t="shared" si="123"/>
        <v>10</v>
      </c>
      <c r="P1589" s="312">
        <f t="shared" si="117"/>
        <v>10</v>
      </c>
      <c r="AY1589" s="106"/>
    </row>
    <row r="1590" spans="1:51" s="92" customFormat="1" x14ac:dyDescent="0.25">
      <c r="A1590" s="298">
        <v>488</v>
      </c>
      <c r="B1590" s="317" t="s">
        <v>1294</v>
      </c>
      <c r="C1590" s="344" t="s">
        <v>2002</v>
      </c>
      <c r="D1590" s="358" t="s">
        <v>974</v>
      </c>
      <c r="E1590" s="237">
        <v>2</v>
      </c>
      <c r="F1590" s="106"/>
      <c r="G1590" s="237"/>
      <c r="H1590" s="106"/>
      <c r="I1590" s="106"/>
      <c r="J1590" s="106"/>
      <c r="K1590" s="106"/>
      <c r="L1590" s="106"/>
      <c r="M1590" s="106"/>
      <c r="N1590" s="346">
        <v>2</v>
      </c>
      <c r="O1590" s="106">
        <f t="shared" si="123"/>
        <v>4</v>
      </c>
      <c r="P1590" s="312">
        <f t="shared" si="117"/>
        <v>4</v>
      </c>
      <c r="AY1590" s="106"/>
    </row>
    <row r="1591" spans="1:51" s="92" customFormat="1" ht="30" x14ac:dyDescent="0.25">
      <c r="A1591" s="298">
        <v>489</v>
      </c>
      <c r="B1591" s="375" t="s">
        <v>565</v>
      </c>
      <c r="C1591" s="369" t="s">
        <v>2003</v>
      </c>
      <c r="D1591" s="353" t="s">
        <v>1412</v>
      </c>
      <c r="E1591" s="311">
        <v>200</v>
      </c>
      <c r="F1591" s="106"/>
      <c r="G1591" s="237"/>
      <c r="H1591" s="106"/>
      <c r="I1591" s="106"/>
      <c r="J1591" s="106"/>
      <c r="K1591" s="106"/>
      <c r="L1591" s="106"/>
      <c r="M1591" s="106"/>
      <c r="N1591" s="353">
        <v>2</v>
      </c>
      <c r="O1591" s="106">
        <f t="shared" si="123"/>
        <v>400</v>
      </c>
      <c r="P1591" s="312">
        <f t="shared" si="117"/>
        <v>400</v>
      </c>
      <c r="AY1591" s="106"/>
    </row>
    <row r="1592" spans="1:51" s="92" customFormat="1" ht="30" x14ac:dyDescent="0.25">
      <c r="A1592" s="298">
        <v>490</v>
      </c>
      <c r="B1592" s="375" t="s">
        <v>169</v>
      </c>
      <c r="C1592" s="310" t="s">
        <v>1948</v>
      </c>
      <c r="D1592" s="106" t="s">
        <v>32</v>
      </c>
      <c r="E1592" s="311">
        <v>5000</v>
      </c>
      <c r="F1592" s="106"/>
      <c r="G1592" s="237"/>
      <c r="H1592" s="106"/>
      <c r="I1592" s="106"/>
      <c r="J1592" s="106"/>
      <c r="K1592" s="106"/>
      <c r="L1592" s="106"/>
      <c r="M1592" s="106"/>
      <c r="N1592" s="106">
        <v>1</v>
      </c>
      <c r="O1592" s="106">
        <f t="shared" si="123"/>
        <v>5000</v>
      </c>
      <c r="P1592" s="312">
        <f t="shared" si="117"/>
        <v>5000</v>
      </c>
      <c r="AY1592" s="106"/>
    </row>
    <row r="1593" spans="1:51" s="92" customFormat="1" x14ac:dyDescent="0.25">
      <c r="A1593" s="298">
        <v>491</v>
      </c>
      <c r="B1593" s="375" t="s">
        <v>1294</v>
      </c>
      <c r="C1593" s="371" t="s">
        <v>2004</v>
      </c>
      <c r="D1593" s="353" t="s">
        <v>576</v>
      </c>
      <c r="E1593" s="311">
        <v>50</v>
      </c>
      <c r="F1593" s="106"/>
      <c r="G1593" s="237"/>
      <c r="H1593" s="106"/>
      <c r="I1593" s="106"/>
      <c r="J1593" s="106"/>
      <c r="K1593" s="106"/>
      <c r="L1593" s="106"/>
      <c r="M1593" s="106"/>
      <c r="N1593" s="106">
        <v>0.6</v>
      </c>
      <c r="O1593" s="106">
        <f t="shared" si="123"/>
        <v>30</v>
      </c>
      <c r="P1593" s="312">
        <f t="shared" si="117"/>
        <v>30</v>
      </c>
      <c r="AY1593" s="106"/>
    </row>
    <row r="1594" spans="1:51" s="92" customFormat="1" ht="30" x14ac:dyDescent="0.25">
      <c r="A1594" s="298">
        <v>492</v>
      </c>
      <c r="B1594" s="375" t="s">
        <v>1294</v>
      </c>
      <c r="C1594" s="310" t="s">
        <v>2005</v>
      </c>
      <c r="D1594" s="106" t="s">
        <v>32</v>
      </c>
      <c r="E1594" s="311">
        <v>500</v>
      </c>
      <c r="F1594" s="106"/>
      <c r="G1594" s="237"/>
      <c r="H1594" s="106"/>
      <c r="I1594" s="106"/>
      <c r="J1594" s="106"/>
      <c r="K1594" s="106"/>
      <c r="L1594" s="106"/>
      <c r="M1594" s="106"/>
      <c r="N1594" s="106">
        <v>8</v>
      </c>
      <c r="O1594" s="106">
        <f t="shared" si="123"/>
        <v>4000</v>
      </c>
      <c r="P1594" s="312">
        <f t="shared" si="117"/>
        <v>4000</v>
      </c>
      <c r="AY1594" s="106"/>
    </row>
    <row r="1595" spans="1:51" s="92" customFormat="1" x14ac:dyDescent="0.25">
      <c r="A1595" s="298">
        <v>493</v>
      </c>
      <c r="B1595" s="375" t="s">
        <v>1294</v>
      </c>
      <c r="C1595" s="371" t="s">
        <v>2006</v>
      </c>
      <c r="D1595" s="353" t="s">
        <v>118</v>
      </c>
      <c r="E1595" s="311">
        <v>36.75</v>
      </c>
      <c r="F1595" s="106"/>
      <c r="G1595" s="237"/>
      <c r="H1595" s="106"/>
      <c r="I1595" s="106"/>
      <c r="J1595" s="106"/>
      <c r="K1595" s="106"/>
      <c r="L1595" s="106"/>
      <c r="M1595" s="106"/>
      <c r="N1595" s="236">
        <v>1</v>
      </c>
      <c r="O1595" s="106">
        <f t="shared" si="123"/>
        <v>36.75</v>
      </c>
      <c r="P1595" s="312">
        <f t="shared" si="117"/>
        <v>36.75</v>
      </c>
      <c r="AY1595" s="106"/>
    </row>
    <row r="1596" spans="1:51" s="92" customFormat="1" x14ac:dyDescent="0.25">
      <c r="A1596" s="298">
        <v>494</v>
      </c>
      <c r="B1596" s="375" t="s">
        <v>1294</v>
      </c>
      <c r="C1596" s="310" t="s">
        <v>2007</v>
      </c>
      <c r="D1596" s="106" t="s">
        <v>118</v>
      </c>
      <c r="E1596" s="312">
        <v>200</v>
      </c>
      <c r="F1596" s="106"/>
      <c r="G1596" s="237"/>
      <c r="H1596" s="106"/>
      <c r="I1596" s="106"/>
      <c r="J1596" s="106"/>
      <c r="K1596" s="106"/>
      <c r="L1596" s="106"/>
      <c r="M1596" s="106"/>
      <c r="N1596" s="106">
        <v>1</v>
      </c>
      <c r="O1596" s="106">
        <f t="shared" si="123"/>
        <v>200</v>
      </c>
      <c r="P1596" s="312">
        <f t="shared" si="117"/>
        <v>200</v>
      </c>
      <c r="AY1596" s="106"/>
    </row>
    <row r="1597" spans="1:51" s="92" customFormat="1" x14ac:dyDescent="0.25">
      <c r="A1597" s="298">
        <v>495</v>
      </c>
      <c r="B1597" s="375" t="s">
        <v>1294</v>
      </c>
      <c r="C1597" s="310" t="s">
        <v>2008</v>
      </c>
      <c r="D1597" s="106" t="s">
        <v>118</v>
      </c>
      <c r="E1597" s="312">
        <v>50</v>
      </c>
      <c r="F1597" s="106"/>
      <c r="G1597" s="237"/>
      <c r="H1597" s="106"/>
      <c r="I1597" s="106"/>
      <c r="J1597" s="106"/>
      <c r="K1597" s="106"/>
      <c r="L1597" s="106"/>
      <c r="M1597" s="106"/>
      <c r="N1597" s="106">
        <v>4</v>
      </c>
      <c r="O1597" s="106">
        <f t="shared" si="123"/>
        <v>200</v>
      </c>
      <c r="P1597" s="312">
        <f t="shared" si="117"/>
        <v>200</v>
      </c>
      <c r="AY1597" s="106"/>
    </row>
    <row r="1598" spans="1:51" s="92" customFormat="1" ht="30" x14ac:dyDescent="0.25">
      <c r="A1598" s="298">
        <v>496</v>
      </c>
      <c r="B1598" s="375" t="s">
        <v>1294</v>
      </c>
      <c r="C1598" s="310" t="s">
        <v>2009</v>
      </c>
      <c r="D1598" s="106" t="s">
        <v>2010</v>
      </c>
      <c r="E1598" s="312">
        <v>25</v>
      </c>
      <c r="F1598" s="106"/>
      <c r="G1598" s="237"/>
      <c r="H1598" s="106"/>
      <c r="I1598" s="106"/>
      <c r="J1598" s="106"/>
      <c r="K1598" s="106"/>
      <c r="L1598" s="106"/>
      <c r="M1598" s="106"/>
      <c r="N1598" s="106">
        <v>1</v>
      </c>
      <c r="O1598" s="106">
        <f t="shared" si="123"/>
        <v>25</v>
      </c>
      <c r="P1598" s="312">
        <f t="shared" si="117"/>
        <v>25</v>
      </c>
      <c r="AY1598" s="106"/>
    </row>
    <row r="1599" spans="1:51" s="92" customFormat="1" ht="30" x14ac:dyDescent="0.25">
      <c r="A1599" s="298">
        <v>497</v>
      </c>
      <c r="B1599" s="375" t="s">
        <v>1294</v>
      </c>
      <c r="C1599" s="310" t="s">
        <v>2011</v>
      </c>
      <c r="D1599" s="106" t="s">
        <v>118</v>
      </c>
      <c r="E1599" s="312">
        <v>10</v>
      </c>
      <c r="F1599" s="106"/>
      <c r="G1599" s="237"/>
      <c r="H1599" s="106"/>
      <c r="I1599" s="106"/>
      <c r="J1599" s="106"/>
      <c r="K1599" s="106"/>
      <c r="L1599" s="106"/>
      <c r="M1599" s="106"/>
      <c r="N1599" s="106">
        <v>2</v>
      </c>
      <c r="O1599" s="106">
        <f t="shared" si="123"/>
        <v>20</v>
      </c>
      <c r="P1599" s="312">
        <f t="shared" si="117"/>
        <v>20</v>
      </c>
      <c r="AY1599" s="106"/>
    </row>
    <row r="1600" spans="1:51" s="92" customFormat="1" ht="30" x14ac:dyDescent="0.25">
      <c r="A1600" s="298">
        <v>498</v>
      </c>
      <c r="B1600" s="375" t="s">
        <v>1294</v>
      </c>
      <c r="C1600" s="370" t="s">
        <v>2012</v>
      </c>
      <c r="D1600" s="106" t="s">
        <v>14</v>
      </c>
      <c r="E1600" s="311">
        <v>10</v>
      </c>
      <c r="F1600" s="106"/>
      <c r="G1600" s="237"/>
      <c r="H1600" s="106"/>
      <c r="I1600" s="106"/>
      <c r="J1600" s="106"/>
      <c r="K1600" s="106"/>
      <c r="L1600" s="106"/>
      <c r="M1600" s="106"/>
      <c r="N1600" s="106">
        <v>36</v>
      </c>
      <c r="O1600" s="106">
        <f t="shared" si="123"/>
        <v>360</v>
      </c>
      <c r="P1600" s="312">
        <f t="shared" si="117"/>
        <v>360</v>
      </c>
      <c r="AY1600" s="106"/>
    </row>
    <row r="1601" spans="1:51" s="92" customFormat="1" ht="45" x14ac:dyDescent="0.25">
      <c r="A1601" s="298">
        <v>499</v>
      </c>
      <c r="B1601" s="375" t="s">
        <v>1294</v>
      </c>
      <c r="C1601" s="370" t="s">
        <v>2013</v>
      </c>
      <c r="D1601" s="106" t="s">
        <v>118</v>
      </c>
      <c r="E1601" s="311">
        <v>6597</v>
      </c>
      <c r="F1601" s="106"/>
      <c r="G1601" s="237"/>
      <c r="H1601" s="106"/>
      <c r="I1601" s="106"/>
      <c r="J1601" s="106"/>
      <c r="K1601" s="106"/>
      <c r="L1601" s="106"/>
      <c r="M1601" s="106"/>
      <c r="N1601" s="106">
        <v>2</v>
      </c>
      <c r="O1601" s="106">
        <f t="shared" si="123"/>
        <v>13194</v>
      </c>
      <c r="P1601" s="312">
        <f t="shared" si="117"/>
        <v>13194</v>
      </c>
      <c r="AY1601" s="106"/>
    </row>
    <row r="1602" spans="1:51" s="92" customFormat="1" ht="30" x14ac:dyDescent="0.25">
      <c r="A1602" s="298">
        <v>500</v>
      </c>
      <c r="B1602" s="375" t="s">
        <v>1294</v>
      </c>
      <c r="C1602" s="370" t="s">
        <v>2014</v>
      </c>
      <c r="D1602" s="106" t="s">
        <v>118</v>
      </c>
      <c r="E1602" s="311">
        <v>50</v>
      </c>
      <c r="F1602" s="106"/>
      <c r="G1602" s="237"/>
      <c r="H1602" s="106"/>
      <c r="I1602" s="106"/>
      <c r="J1602" s="106"/>
      <c r="K1602" s="106"/>
      <c r="L1602" s="106"/>
      <c r="M1602" s="106"/>
      <c r="N1602" s="106">
        <v>3</v>
      </c>
      <c r="O1602" s="106">
        <f t="shared" si="123"/>
        <v>150</v>
      </c>
      <c r="P1602" s="312">
        <f t="shared" si="117"/>
        <v>150</v>
      </c>
      <c r="AY1602" s="106"/>
    </row>
    <row r="1603" spans="1:51" s="92" customFormat="1" x14ac:dyDescent="0.25">
      <c r="A1603" s="298">
        <v>501</v>
      </c>
      <c r="B1603" s="375" t="s">
        <v>1294</v>
      </c>
      <c r="C1603" s="370" t="s">
        <v>2015</v>
      </c>
      <c r="D1603" s="106" t="s">
        <v>118</v>
      </c>
      <c r="E1603" s="311">
        <v>5000</v>
      </c>
      <c r="F1603" s="106"/>
      <c r="G1603" s="237"/>
      <c r="H1603" s="106"/>
      <c r="I1603" s="106"/>
      <c r="J1603" s="106"/>
      <c r="K1603" s="106"/>
      <c r="L1603" s="106"/>
      <c r="M1603" s="106"/>
      <c r="N1603" s="106">
        <v>1</v>
      </c>
      <c r="O1603" s="106">
        <f t="shared" si="123"/>
        <v>5000</v>
      </c>
      <c r="P1603" s="312">
        <f t="shared" si="117"/>
        <v>5000</v>
      </c>
      <c r="AY1603" s="106"/>
    </row>
    <row r="1604" spans="1:51" s="92" customFormat="1" ht="45" x14ac:dyDescent="0.25">
      <c r="A1604" s="298">
        <v>502</v>
      </c>
      <c r="B1604" s="375" t="s">
        <v>1294</v>
      </c>
      <c r="C1604" s="370" t="s">
        <v>2016</v>
      </c>
      <c r="D1604" s="106" t="s">
        <v>118</v>
      </c>
      <c r="E1604" s="311">
        <v>100</v>
      </c>
      <c r="F1604" s="106"/>
      <c r="G1604" s="237"/>
      <c r="H1604" s="106"/>
      <c r="I1604" s="106"/>
      <c r="J1604" s="106"/>
      <c r="K1604" s="106"/>
      <c r="L1604" s="106"/>
      <c r="M1604" s="106"/>
      <c r="N1604" s="106">
        <v>1</v>
      </c>
      <c r="O1604" s="106">
        <f t="shared" si="123"/>
        <v>100</v>
      </c>
      <c r="P1604" s="312">
        <f t="shared" si="117"/>
        <v>100</v>
      </c>
      <c r="AY1604" s="106"/>
    </row>
    <row r="1605" spans="1:51" s="92" customFormat="1" ht="30" x14ac:dyDescent="0.25">
      <c r="A1605" s="298">
        <v>503</v>
      </c>
      <c r="B1605" s="375" t="s">
        <v>1294</v>
      </c>
      <c r="C1605" s="370" t="s">
        <v>2017</v>
      </c>
      <c r="D1605" s="106" t="s">
        <v>576</v>
      </c>
      <c r="E1605" s="311">
        <v>32</v>
      </c>
      <c r="F1605" s="106"/>
      <c r="G1605" s="237"/>
      <c r="H1605" s="106"/>
      <c r="I1605" s="106"/>
      <c r="J1605" s="106"/>
      <c r="K1605" s="106"/>
      <c r="L1605" s="106"/>
      <c r="M1605" s="106"/>
      <c r="N1605" s="106">
        <v>3000</v>
      </c>
      <c r="O1605" s="106">
        <f t="shared" si="123"/>
        <v>96000</v>
      </c>
      <c r="P1605" s="312">
        <f t="shared" si="117"/>
        <v>96000</v>
      </c>
      <c r="AY1605" s="106"/>
    </row>
    <row r="1606" spans="1:51" s="92" customFormat="1" ht="30" x14ac:dyDescent="0.25">
      <c r="A1606" s="298">
        <v>504</v>
      </c>
      <c r="B1606" s="317" t="s">
        <v>676</v>
      </c>
      <c r="C1606" s="370" t="s">
        <v>2018</v>
      </c>
      <c r="D1606" s="106" t="s">
        <v>118</v>
      </c>
      <c r="E1606" s="311">
        <v>10000</v>
      </c>
      <c r="F1606" s="106"/>
      <c r="G1606" s="237"/>
      <c r="H1606" s="106"/>
      <c r="I1606" s="106"/>
      <c r="J1606" s="106"/>
      <c r="K1606" s="106"/>
      <c r="L1606" s="106"/>
      <c r="M1606" s="106"/>
      <c r="N1606" s="106">
        <v>1</v>
      </c>
      <c r="O1606" s="106">
        <f t="shared" si="123"/>
        <v>10000</v>
      </c>
      <c r="P1606" s="312">
        <f t="shared" si="117"/>
        <v>10000</v>
      </c>
      <c r="AY1606" s="106"/>
    </row>
    <row r="1607" spans="1:51" s="313" customFormat="1" ht="30" x14ac:dyDescent="0.25">
      <c r="A1607" s="298">
        <v>505</v>
      </c>
      <c r="B1607" s="328" t="s">
        <v>1956</v>
      </c>
      <c r="C1607" s="310" t="s">
        <v>2019</v>
      </c>
      <c r="D1607" s="375" t="s">
        <v>32</v>
      </c>
      <c r="E1607" s="385">
        <v>500</v>
      </c>
      <c r="F1607" s="375"/>
      <c r="G1607" s="386"/>
      <c r="H1607" s="387"/>
      <c r="I1607" s="387"/>
      <c r="J1607" s="387"/>
      <c r="K1607" s="387"/>
      <c r="L1607" s="387"/>
      <c r="M1607" s="387"/>
      <c r="N1607" s="387">
        <v>2</v>
      </c>
      <c r="O1607" s="106">
        <f t="shared" si="123"/>
        <v>1000</v>
      </c>
      <c r="P1607" s="312">
        <f t="shared" si="117"/>
        <v>1000</v>
      </c>
      <c r="AY1607" s="106"/>
    </row>
    <row r="1608" spans="1:51" s="313" customFormat="1" ht="45" x14ac:dyDescent="0.25">
      <c r="A1608" s="298">
        <v>506</v>
      </c>
      <c r="B1608" s="106" t="s">
        <v>1294</v>
      </c>
      <c r="C1608" s="310" t="s">
        <v>2020</v>
      </c>
      <c r="D1608" s="236" t="s">
        <v>32</v>
      </c>
      <c r="E1608" s="312">
        <v>2000</v>
      </c>
      <c r="F1608" s="236"/>
      <c r="G1608" s="106"/>
      <c r="H1608" s="311"/>
      <c r="I1608" s="311"/>
      <c r="J1608" s="311"/>
      <c r="K1608" s="311"/>
      <c r="L1608" s="311"/>
      <c r="M1608" s="311"/>
      <c r="N1608" s="388">
        <v>2</v>
      </c>
      <c r="O1608" s="311">
        <f>N1608*E1608</f>
        <v>4000</v>
      </c>
      <c r="P1608" s="312">
        <f t="shared" si="117"/>
        <v>4000</v>
      </c>
      <c r="AY1608" s="106" t="s">
        <v>1427</v>
      </c>
    </row>
    <row r="1609" spans="1:51" s="313" customFormat="1" ht="30" x14ac:dyDescent="0.25">
      <c r="A1609" s="298">
        <v>507</v>
      </c>
      <c r="B1609" s="106" t="s">
        <v>1294</v>
      </c>
      <c r="C1609" s="310" t="s">
        <v>2021</v>
      </c>
      <c r="D1609" s="236" t="s">
        <v>576</v>
      </c>
      <c r="E1609" s="312">
        <v>10</v>
      </c>
      <c r="F1609" s="236"/>
      <c r="G1609" s="106"/>
      <c r="H1609" s="311"/>
      <c r="I1609" s="311"/>
      <c r="J1609" s="311"/>
      <c r="K1609" s="311"/>
      <c r="L1609" s="311"/>
      <c r="M1609" s="311"/>
      <c r="N1609" s="388">
        <v>39</v>
      </c>
      <c r="O1609" s="311">
        <f>N1609*E1609</f>
        <v>390</v>
      </c>
      <c r="P1609" s="312">
        <f t="shared" si="117"/>
        <v>390</v>
      </c>
      <c r="AY1609" s="106" t="s">
        <v>1415</v>
      </c>
    </row>
    <row r="1610" spans="1:51" s="313" customFormat="1" ht="30" x14ac:dyDescent="0.25">
      <c r="A1610" s="298">
        <v>508</v>
      </c>
      <c r="B1610" s="106" t="s">
        <v>1294</v>
      </c>
      <c r="C1610" s="310" t="s">
        <v>2022</v>
      </c>
      <c r="D1610" s="236" t="s">
        <v>118</v>
      </c>
      <c r="E1610" s="312">
        <v>10</v>
      </c>
      <c r="F1610" s="236"/>
      <c r="G1610" s="106"/>
      <c r="H1610" s="311"/>
      <c r="I1610" s="311"/>
      <c r="J1610" s="311"/>
      <c r="K1610" s="311"/>
      <c r="L1610" s="311"/>
      <c r="M1610" s="311"/>
      <c r="N1610" s="388">
        <v>1</v>
      </c>
      <c r="O1610" s="311">
        <f t="shared" ref="O1610:O1615" si="124">N1610*E1610</f>
        <v>10</v>
      </c>
      <c r="P1610" s="312">
        <f t="shared" si="117"/>
        <v>10</v>
      </c>
      <c r="AY1610" s="106" t="s">
        <v>1427</v>
      </c>
    </row>
    <row r="1611" spans="1:51" s="313" customFormat="1" ht="45" x14ac:dyDescent="0.25">
      <c r="A1611" s="298">
        <v>509</v>
      </c>
      <c r="B1611" s="106" t="s">
        <v>1294</v>
      </c>
      <c r="C1611" s="310" t="s">
        <v>2023</v>
      </c>
      <c r="D1611" s="236" t="s">
        <v>118</v>
      </c>
      <c r="E1611" s="312">
        <v>25</v>
      </c>
      <c r="F1611" s="236"/>
      <c r="G1611" s="106"/>
      <c r="H1611" s="311"/>
      <c r="I1611" s="311"/>
      <c r="J1611" s="311"/>
      <c r="K1611" s="311"/>
      <c r="L1611" s="311"/>
      <c r="M1611" s="311"/>
      <c r="N1611" s="388">
        <v>2</v>
      </c>
      <c r="O1611" s="311">
        <f t="shared" si="124"/>
        <v>50</v>
      </c>
      <c r="P1611" s="312">
        <f t="shared" si="117"/>
        <v>50</v>
      </c>
      <c r="AY1611" s="106" t="s">
        <v>1427</v>
      </c>
    </row>
    <row r="1612" spans="1:51" s="313" customFormat="1" ht="30" x14ac:dyDescent="0.25">
      <c r="A1612" s="298">
        <v>510</v>
      </c>
      <c r="B1612" s="106" t="s">
        <v>1294</v>
      </c>
      <c r="C1612" s="310" t="s">
        <v>2024</v>
      </c>
      <c r="D1612" s="236" t="s">
        <v>118</v>
      </c>
      <c r="E1612" s="312">
        <v>100</v>
      </c>
      <c r="F1612" s="236"/>
      <c r="G1612" s="106"/>
      <c r="H1612" s="311"/>
      <c r="I1612" s="311"/>
      <c r="J1612" s="311"/>
      <c r="K1612" s="311"/>
      <c r="L1612" s="311"/>
      <c r="M1612" s="311"/>
      <c r="N1612" s="388">
        <v>22</v>
      </c>
      <c r="O1612" s="311">
        <f t="shared" si="124"/>
        <v>2200</v>
      </c>
      <c r="P1612" s="312">
        <f t="shared" si="117"/>
        <v>2200</v>
      </c>
      <c r="AY1612" s="106" t="s">
        <v>2025</v>
      </c>
    </row>
    <row r="1613" spans="1:51" s="313" customFormat="1" x14ac:dyDescent="0.25">
      <c r="A1613" s="298">
        <v>511</v>
      </c>
      <c r="B1613" s="106" t="s">
        <v>1294</v>
      </c>
      <c r="C1613" s="310" t="s">
        <v>2026</v>
      </c>
      <c r="D1613" s="236" t="s">
        <v>118</v>
      </c>
      <c r="E1613" s="312">
        <v>2</v>
      </c>
      <c r="F1613" s="236"/>
      <c r="G1613" s="106"/>
      <c r="H1613" s="311"/>
      <c r="I1613" s="311"/>
      <c r="J1613" s="311"/>
      <c r="K1613" s="311"/>
      <c r="L1613" s="311"/>
      <c r="M1613" s="311"/>
      <c r="N1613" s="388">
        <v>22</v>
      </c>
      <c r="O1613" s="311">
        <f t="shared" si="124"/>
        <v>44</v>
      </c>
      <c r="P1613" s="312">
        <f t="shared" si="117"/>
        <v>44</v>
      </c>
      <c r="AY1613" s="106" t="s">
        <v>2027</v>
      </c>
    </row>
    <row r="1614" spans="1:51" s="313" customFormat="1" x14ac:dyDescent="0.25">
      <c r="A1614" s="298">
        <v>512</v>
      </c>
      <c r="B1614" s="106" t="s">
        <v>1294</v>
      </c>
      <c r="C1614" s="310" t="s">
        <v>2028</v>
      </c>
      <c r="D1614" s="236" t="s">
        <v>576</v>
      </c>
      <c r="E1614" s="312">
        <v>5</v>
      </c>
      <c r="F1614" s="236"/>
      <c r="G1614" s="106"/>
      <c r="H1614" s="311"/>
      <c r="I1614" s="311"/>
      <c r="J1614" s="311"/>
      <c r="K1614" s="311"/>
      <c r="L1614" s="311"/>
      <c r="M1614" s="311"/>
      <c r="N1614" s="388">
        <v>197</v>
      </c>
      <c r="O1614" s="311">
        <f t="shared" si="124"/>
        <v>985</v>
      </c>
      <c r="P1614" s="312">
        <f t="shared" si="117"/>
        <v>985</v>
      </c>
      <c r="AY1614" s="106" t="s">
        <v>1415</v>
      </c>
    </row>
    <row r="1615" spans="1:51" s="313" customFormat="1" ht="30" x14ac:dyDescent="0.25">
      <c r="A1615" s="298">
        <v>513</v>
      </c>
      <c r="B1615" s="106" t="s">
        <v>1294</v>
      </c>
      <c r="C1615" s="310" t="s">
        <v>2029</v>
      </c>
      <c r="D1615" s="236" t="s">
        <v>576</v>
      </c>
      <c r="E1615" s="312">
        <v>10</v>
      </c>
      <c r="F1615" s="236"/>
      <c r="G1615" s="106"/>
      <c r="H1615" s="311"/>
      <c r="I1615" s="311"/>
      <c r="J1615" s="311"/>
      <c r="K1615" s="311"/>
      <c r="L1615" s="311"/>
      <c r="M1615" s="311"/>
      <c r="N1615" s="388">
        <v>33</v>
      </c>
      <c r="O1615" s="311">
        <f t="shared" si="124"/>
        <v>330</v>
      </c>
      <c r="P1615" s="312">
        <f t="shared" si="117"/>
        <v>330</v>
      </c>
      <c r="AY1615" s="106" t="s">
        <v>2030</v>
      </c>
    </row>
    <row r="1616" spans="1:51" s="305" customFormat="1" ht="30" x14ac:dyDescent="0.25">
      <c r="A1616" s="298">
        <v>514</v>
      </c>
      <c r="B1616" s="299" t="s">
        <v>1294</v>
      </c>
      <c r="C1616" s="309" t="s">
        <v>2031</v>
      </c>
      <c r="D1616" s="302" t="s">
        <v>118</v>
      </c>
      <c r="E1616" s="301">
        <v>25988.5</v>
      </c>
      <c r="F1616" s="302"/>
      <c r="G1616" s="299"/>
      <c r="H1616" s="304"/>
      <c r="I1616" s="304"/>
      <c r="J1616" s="304"/>
      <c r="K1616" s="304"/>
      <c r="L1616" s="304"/>
      <c r="M1616" s="304"/>
      <c r="N1616" s="389">
        <v>1</v>
      </c>
      <c r="O1616" s="304">
        <f t="shared" ref="O1616:O1618" si="125">E1616*N1616</f>
        <v>25988.5</v>
      </c>
      <c r="P1616" s="301">
        <f t="shared" si="117"/>
        <v>25988.5</v>
      </c>
    </row>
    <row r="1617" spans="1:23" s="305" customFormat="1" ht="90" x14ac:dyDescent="0.25">
      <c r="A1617" s="298">
        <v>515</v>
      </c>
      <c r="B1617" s="299" t="s">
        <v>1294</v>
      </c>
      <c r="C1617" s="309" t="s">
        <v>2032</v>
      </c>
      <c r="D1617" s="302" t="s">
        <v>2033</v>
      </c>
      <c r="E1617" s="301">
        <v>25500</v>
      </c>
      <c r="F1617" s="302"/>
      <c r="G1617" s="299"/>
      <c r="H1617" s="304"/>
      <c r="I1617" s="304"/>
      <c r="J1617" s="304"/>
      <c r="K1617" s="304"/>
      <c r="L1617" s="304"/>
      <c r="M1617" s="304"/>
      <c r="N1617" s="389">
        <v>1</v>
      </c>
      <c r="O1617" s="304">
        <f t="shared" si="125"/>
        <v>25500</v>
      </c>
      <c r="P1617" s="301">
        <f t="shared" ref="P1617:P1618" si="126">G1617+I1617+K1617+M1617+O1617</f>
        <v>25500</v>
      </c>
    </row>
    <row r="1618" spans="1:23" s="305" customFormat="1" ht="45" x14ac:dyDescent="0.25">
      <c r="A1618" s="298">
        <v>516</v>
      </c>
      <c r="B1618" s="299" t="s">
        <v>1294</v>
      </c>
      <c r="C1618" s="309" t="s">
        <v>2034</v>
      </c>
      <c r="D1618" s="302" t="s">
        <v>576</v>
      </c>
      <c r="E1618" s="301">
        <v>32</v>
      </c>
      <c r="F1618" s="302"/>
      <c r="G1618" s="299"/>
      <c r="H1618" s="304"/>
      <c r="I1618" s="304"/>
      <c r="J1618" s="304"/>
      <c r="K1618" s="304"/>
      <c r="L1618" s="304"/>
      <c r="M1618" s="304"/>
      <c r="N1618" s="389">
        <v>12</v>
      </c>
      <c r="O1618" s="304">
        <f t="shared" si="125"/>
        <v>384</v>
      </c>
      <c r="P1618" s="301">
        <f t="shared" si="126"/>
        <v>384</v>
      </c>
    </row>
    <row r="1619" spans="1:23" s="94" customFormat="1" x14ac:dyDescent="0.25">
      <c r="A1619" s="426" t="s">
        <v>2035</v>
      </c>
      <c r="B1619" s="426"/>
      <c r="C1619" s="426"/>
      <c r="D1619" s="426"/>
      <c r="E1619" s="426"/>
      <c r="F1619" s="426"/>
      <c r="G1619" s="390">
        <f>SUM(G1103:G1618)</f>
        <v>17177941.895000007</v>
      </c>
      <c r="H1619" s="390"/>
      <c r="I1619" s="390">
        <f>SUM(I1103:I1618)</f>
        <v>0</v>
      </c>
      <c r="J1619" s="390"/>
      <c r="K1619" s="390">
        <f>SUM(K1103:K1618)</f>
        <v>0</v>
      </c>
      <c r="L1619" s="390"/>
      <c r="M1619" s="390">
        <f>SUM(M1103:M1618)</f>
        <v>1088115.8199999998</v>
      </c>
      <c r="N1619" s="390"/>
      <c r="O1619" s="390">
        <f>SUM(O1103:O1618)</f>
        <v>203862.11</v>
      </c>
      <c r="P1619" s="390">
        <f>SUM(P1103:P1618)</f>
        <v>18469919.82500001</v>
      </c>
    </row>
    <row r="1621" spans="1:23" x14ac:dyDescent="0.25">
      <c r="A1621" s="428" t="s">
        <v>1349</v>
      </c>
      <c r="B1621" s="428"/>
      <c r="C1621" s="428"/>
      <c r="D1621" s="428"/>
      <c r="E1621" s="428"/>
      <c r="F1621" s="428"/>
      <c r="G1621" s="428"/>
      <c r="H1621" s="428"/>
      <c r="I1621" s="428"/>
      <c r="J1621" s="428"/>
      <c r="K1621" s="428"/>
      <c r="L1621" s="428"/>
      <c r="M1621" s="428"/>
      <c r="N1621" s="428"/>
      <c r="O1621" s="428"/>
      <c r="P1621" s="428"/>
      <c r="Q1621" s="391"/>
      <c r="R1621" s="391"/>
      <c r="S1621" s="391"/>
      <c r="T1621" s="391"/>
      <c r="U1621" s="391"/>
      <c r="V1621" s="391"/>
      <c r="W1621" s="391"/>
    </row>
    <row r="1622" spans="1:23" x14ac:dyDescent="0.25">
      <c r="A1622" s="428" t="s">
        <v>1350</v>
      </c>
      <c r="B1622" s="428"/>
      <c r="C1622" s="428"/>
      <c r="D1622" s="428"/>
      <c r="E1622" s="428"/>
      <c r="F1622" s="428"/>
      <c r="G1622" s="428"/>
      <c r="H1622" s="428"/>
      <c r="I1622" s="428"/>
      <c r="J1622" s="428"/>
      <c r="K1622" s="428"/>
      <c r="L1622" s="428"/>
      <c r="M1622" s="428"/>
      <c r="N1622" s="428"/>
      <c r="O1622" s="428"/>
      <c r="P1622" s="428"/>
      <c r="Q1622" s="391"/>
      <c r="R1622" s="391"/>
      <c r="S1622" s="391"/>
      <c r="T1622" s="391"/>
      <c r="U1622" s="391"/>
      <c r="V1622" s="391"/>
      <c r="W1622" s="391"/>
    </row>
    <row r="1623" spans="1:23" x14ac:dyDescent="0.25">
      <c r="A1623" s="428" t="s">
        <v>1351</v>
      </c>
      <c r="B1623" s="428"/>
      <c r="C1623" s="428"/>
      <c r="D1623" s="428"/>
      <c r="E1623" s="428"/>
      <c r="F1623" s="428"/>
      <c r="G1623" s="428"/>
      <c r="H1623" s="428"/>
      <c r="I1623" s="428"/>
      <c r="J1623" s="428"/>
      <c r="K1623" s="428"/>
      <c r="L1623" s="428"/>
      <c r="M1623" s="428"/>
      <c r="N1623" s="428"/>
      <c r="O1623" s="428"/>
      <c r="P1623" s="428"/>
      <c r="Q1623" s="391"/>
      <c r="R1623" s="391"/>
      <c r="S1623" s="391"/>
      <c r="T1623" s="391"/>
      <c r="U1623" s="391"/>
      <c r="V1623" s="391"/>
      <c r="W1623" s="391"/>
    </row>
    <row r="1624" spans="1:23" x14ac:dyDescent="0.25">
      <c r="A1624" s="428" t="s">
        <v>1352</v>
      </c>
      <c r="B1624" s="428"/>
      <c r="C1624" s="428"/>
      <c r="D1624" s="428"/>
      <c r="E1624" s="428"/>
      <c r="F1624" s="428"/>
      <c r="G1624" s="428"/>
      <c r="H1624" s="428"/>
      <c r="I1624" s="428"/>
      <c r="J1624" s="428"/>
      <c r="K1624" s="428"/>
      <c r="L1624" s="428"/>
      <c r="M1624" s="428"/>
      <c r="N1624" s="428"/>
      <c r="O1624" s="428"/>
      <c r="P1624" s="428"/>
      <c r="Q1624" s="391"/>
      <c r="R1624" s="391"/>
      <c r="S1624" s="391"/>
      <c r="T1624" s="391"/>
      <c r="U1624" s="391"/>
      <c r="V1624" s="391"/>
      <c r="W1624" s="391"/>
    </row>
    <row r="1625" spans="1:23" x14ac:dyDescent="0.25">
      <c r="A1625" s="428" t="s">
        <v>2036</v>
      </c>
      <c r="B1625" s="428"/>
      <c r="C1625" s="428"/>
      <c r="D1625" s="428"/>
      <c r="E1625" s="428"/>
      <c r="F1625" s="428"/>
      <c r="G1625" s="428"/>
      <c r="H1625" s="428"/>
      <c r="I1625" s="428"/>
      <c r="J1625" s="428"/>
      <c r="K1625" s="428"/>
      <c r="L1625" s="428"/>
      <c r="M1625" s="428"/>
      <c r="N1625" s="428"/>
      <c r="O1625" s="428"/>
      <c r="P1625" s="428"/>
      <c r="Q1625" s="391"/>
      <c r="R1625" s="391"/>
      <c r="S1625" s="391"/>
      <c r="T1625" s="391"/>
      <c r="U1625" s="391"/>
      <c r="V1625" s="391"/>
      <c r="W1625" s="391"/>
    </row>
    <row r="1626" spans="1:23" x14ac:dyDescent="0.25">
      <c r="A1626" s="428" t="s">
        <v>1354</v>
      </c>
      <c r="B1626" s="428"/>
      <c r="C1626" s="428"/>
      <c r="D1626" s="428"/>
      <c r="E1626" s="428"/>
      <c r="F1626" s="428"/>
      <c r="G1626" s="428"/>
      <c r="H1626" s="428"/>
      <c r="I1626" s="428"/>
      <c r="J1626" s="428"/>
      <c r="K1626" s="428"/>
      <c r="L1626" s="428"/>
      <c r="M1626" s="428"/>
      <c r="N1626" s="428"/>
      <c r="O1626" s="428"/>
      <c r="P1626" s="428"/>
      <c r="Q1626" s="391"/>
      <c r="R1626" s="391"/>
      <c r="S1626" s="391"/>
      <c r="T1626" s="391"/>
      <c r="U1626" s="391"/>
      <c r="V1626" s="391"/>
      <c r="W1626" s="391"/>
    </row>
    <row r="1627" spans="1:23" x14ac:dyDescent="0.25">
      <c r="A1627" s="424" t="s">
        <v>1355</v>
      </c>
      <c r="B1627" s="429" t="s">
        <v>1</v>
      </c>
      <c r="C1627" s="424" t="s">
        <v>1356</v>
      </c>
      <c r="D1627" s="424" t="s">
        <v>3</v>
      </c>
      <c r="E1627" s="424" t="s">
        <v>790</v>
      </c>
      <c r="F1627" s="424" t="s">
        <v>5</v>
      </c>
      <c r="G1627" s="424"/>
      <c r="H1627" s="424" t="s">
        <v>792</v>
      </c>
      <c r="I1627" s="424"/>
      <c r="J1627" s="424" t="s">
        <v>1357</v>
      </c>
      <c r="K1627" s="424"/>
      <c r="L1627" s="424" t="s">
        <v>474</v>
      </c>
      <c r="M1627" s="424"/>
      <c r="N1627" s="424" t="s">
        <v>9</v>
      </c>
      <c r="O1627" s="424"/>
      <c r="P1627" s="424" t="s">
        <v>2037</v>
      </c>
      <c r="Q1627" s="392"/>
      <c r="R1627" s="393"/>
      <c r="S1627" s="393"/>
      <c r="T1627" s="393"/>
      <c r="U1627" s="393"/>
      <c r="V1627" s="393"/>
      <c r="W1627" s="393"/>
    </row>
    <row r="1628" spans="1:23" ht="45" x14ac:dyDescent="0.25">
      <c r="A1628" s="424"/>
      <c r="B1628" s="429"/>
      <c r="C1628" s="424"/>
      <c r="D1628" s="424"/>
      <c r="E1628" s="424"/>
      <c r="F1628" s="394" t="s">
        <v>10</v>
      </c>
      <c r="G1628" s="394" t="s">
        <v>11</v>
      </c>
      <c r="H1628" s="394" t="s">
        <v>10</v>
      </c>
      <c r="I1628" s="394" t="s">
        <v>11</v>
      </c>
      <c r="J1628" s="394" t="s">
        <v>10</v>
      </c>
      <c r="K1628" s="394" t="s">
        <v>11</v>
      </c>
      <c r="L1628" s="394" t="s">
        <v>10</v>
      </c>
      <c r="M1628" s="394" t="s">
        <v>11</v>
      </c>
      <c r="N1628" s="394" t="s">
        <v>10</v>
      </c>
      <c r="O1628" s="394" t="s">
        <v>11</v>
      </c>
      <c r="P1628" s="424"/>
      <c r="Q1628" s="392"/>
      <c r="R1628" s="393"/>
      <c r="S1628" s="393"/>
      <c r="T1628" s="393"/>
      <c r="U1628" s="393"/>
      <c r="V1628" s="393"/>
      <c r="W1628" s="393"/>
    </row>
    <row r="1629" spans="1:23" x14ac:dyDescent="0.25">
      <c r="A1629" s="395">
        <v>1</v>
      </c>
      <c r="B1629" s="395" t="s">
        <v>876</v>
      </c>
      <c r="C1629" s="396" t="s">
        <v>877</v>
      </c>
      <c r="D1629" s="397" t="s">
        <v>487</v>
      </c>
      <c r="E1629" s="398">
        <v>300000</v>
      </c>
      <c r="F1629" s="399">
        <v>1.2222999999999999</v>
      </c>
      <c r="G1629" s="400">
        <v>366690</v>
      </c>
      <c r="H1629" s="399"/>
      <c r="I1629" s="399"/>
      <c r="J1629" s="399"/>
      <c r="K1629" s="399"/>
      <c r="L1629" s="399"/>
      <c r="M1629" s="399"/>
      <c r="N1629" s="399"/>
      <c r="O1629" s="399"/>
      <c r="P1629" s="400">
        <v>366690</v>
      </c>
      <c r="Q1629" s="391"/>
      <c r="R1629" s="391"/>
      <c r="S1629" s="391"/>
      <c r="T1629" s="391"/>
      <c r="U1629" s="399"/>
      <c r="V1629" s="401"/>
      <c r="W1629" s="402"/>
    </row>
    <row r="1630" spans="1:23" ht="45" x14ac:dyDescent="0.25">
      <c r="A1630" s="395">
        <v>2</v>
      </c>
      <c r="B1630" s="395" t="s">
        <v>2038</v>
      </c>
      <c r="C1630" s="396" t="s">
        <v>2039</v>
      </c>
      <c r="D1630" s="397" t="s">
        <v>490</v>
      </c>
      <c r="E1630" s="398">
        <v>130095</v>
      </c>
      <c r="F1630" s="399">
        <v>1.8560000000000001</v>
      </c>
      <c r="G1630" s="400">
        <v>241456.32</v>
      </c>
      <c r="H1630" s="399"/>
      <c r="I1630" s="399"/>
      <c r="J1630" s="399"/>
      <c r="K1630" s="399"/>
      <c r="L1630" s="399"/>
      <c r="M1630" s="399"/>
      <c r="N1630" s="399"/>
      <c r="O1630" s="399"/>
      <c r="P1630" s="400">
        <v>241456.32</v>
      </c>
      <c r="Q1630" s="391"/>
      <c r="R1630" s="391"/>
      <c r="S1630" s="391"/>
      <c r="T1630" s="391"/>
      <c r="U1630" s="391"/>
      <c r="V1630" s="391"/>
      <c r="W1630" s="391"/>
    </row>
    <row r="1631" spans="1:23" x14ac:dyDescent="0.25">
      <c r="A1631" s="395">
        <v>3</v>
      </c>
      <c r="B1631" s="395" t="s">
        <v>797</v>
      </c>
      <c r="C1631" s="403" t="s">
        <v>754</v>
      </c>
      <c r="D1631" s="397" t="s">
        <v>32</v>
      </c>
      <c r="E1631" s="398">
        <v>1121</v>
      </c>
      <c r="F1631" s="399">
        <v>1</v>
      </c>
      <c r="G1631" s="400">
        <v>1121</v>
      </c>
      <c r="H1631" s="399"/>
      <c r="I1631" s="399"/>
      <c r="J1631" s="399"/>
      <c r="K1631" s="399"/>
      <c r="L1631" s="399"/>
      <c r="M1631" s="399"/>
      <c r="N1631" s="399"/>
      <c r="O1631" s="399"/>
      <c r="P1631" s="400">
        <v>1121</v>
      </c>
      <c r="Q1631" s="391"/>
      <c r="R1631" s="391"/>
      <c r="S1631" s="391"/>
      <c r="T1631" s="391"/>
      <c r="U1631" s="391"/>
      <c r="V1631" s="391"/>
      <c r="W1631" s="391"/>
    </row>
    <row r="1632" spans="1:23" x14ac:dyDescent="0.25">
      <c r="A1632" s="395">
        <v>4</v>
      </c>
      <c r="B1632" s="395" t="s">
        <v>797</v>
      </c>
      <c r="C1632" s="403" t="s">
        <v>754</v>
      </c>
      <c r="D1632" s="404" t="s">
        <v>32</v>
      </c>
      <c r="E1632" s="398">
        <v>972.32</v>
      </c>
      <c r="F1632" s="399">
        <v>200</v>
      </c>
      <c r="G1632" s="400">
        <v>194464</v>
      </c>
      <c r="H1632" s="399"/>
      <c r="I1632" s="399"/>
      <c r="J1632" s="399"/>
      <c r="K1632" s="399"/>
      <c r="L1632" s="399"/>
      <c r="M1632" s="399"/>
      <c r="N1632" s="399"/>
      <c r="O1632" s="399"/>
      <c r="P1632" s="400">
        <v>194464</v>
      </c>
      <c r="Q1632" s="391"/>
      <c r="R1632" s="391"/>
      <c r="S1632" s="391"/>
      <c r="T1632" s="391"/>
      <c r="U1632" s="391"/>
      <c r="V1632" s="391"/>
      <c r="W1632" s="391"/>
    </row>
    <row r="1633" spans="1:51" x14ac:dyDescent="0.25">
      <c r="A1633" s="395">
        <v>5</v>
      </c>
      <c r="B1633" s="395" t="s">
        <v>15</v>
      </c>
      <c r="C1633" s="403" t="s">
        <v>2040</v>
      </c>
      <c r="D1633" s="404" t="s">
        <v>32</v>
      </c>
      <c r="E1633" s="398">
        <v>798.79</v>
      </c>
      <c r="F1633" s="399">
        <v>174</v>
      </c>
      <c r="G1633" s="400">
        <v>138989.46</v>
      </c>
      <c r="H1633" s="399"/>
      <c r="I1633" s="399"/>
      <c r="J1633" s="399"/>
      <c r="K1633" s="399"/>
      <c r="L1633" s="399"/>
      <c r="M1633" s="399"/>
      <c r="N1633" s="399"/>
      <c r="O1633" s="399"/>
      <c r="P1633" s="400">
        <v>138989.46</v>
      </c>
      <c r="Q1633" s="391"/>
      <c r="R1633" s="391"/>
      <c r="S1633" s="391"/>
      <c r="T1633" s="391"/>
      <c r="U1633" s="391"/>
      <c r="V1633" s="391"/>
      <c r="W1633" s="391"/>
    </row>
    <row r="1634" spans="1:51" ht="45" x14ac:dyDescent="0.25">
      <c r="A1634" s="395">
        <v>6</v>
      </c>
      <c r="B1634" s="395" t="s">
        <v>2041</v>
      </c>
      <c r="C1634" s="403" t="s">
        <v>2042</v>
      </c>
      <c r="D1634" s="404" t="s">
        <v>32</v>
      </c>
      <c r="E1634" s="398">
        <v>16399.599999999999</v>
      </c>
      <c r="F1634" s="399">
        <v>4</v>
      </c>
      <c r="G1634" s="400">
        <v>65598.399999999994</v>
      </c>
      <c r="H1634" s="399"/>
      <c r="I1634" s="399"/>
      <c r="J1634" s="399"/>
      <c r="K1634" s="399"/>
      <c r="L1634" s="399"/>
      <c r="M1634" s="399"/>
      <c r="N1634" s="399"/>
      <c r="O1634" s="399"/>
      <c r="P1634" s="400">
        <v>65598.399999999994</v>
      </c>
      <c r="Q1634" s="391"/>
      <c r="R1634" s="391"/>
      <c r="S1634" s="391"/>
      <c r="T1634" s="391"/>
      <c r="U1634" s="391"/>
      <c r="V1634" s="391"/>
      <c r="W1634" s="391"/>
    </row>
    <row r="1635" spans="1:51" x14ac:dyDescent="0.25">
      <c r="A1635" s="395">
        <v>7</v>
      </c>
      <c r="B1635" s="395" t="s">
        <v>2043</v>
      </c>
      <c r="C1635" s="403" t="s">
        <v>2044</v>
      </c>
      <c r="D1635" s="404" t="s">
        <v>516</v>
      </c>
      <c r="E1635" s="398">
        <v>39716.6</v>
      </c>
      <c r="F1635" s="400">
        <v>0.1</v>
      </c>
      <c r="G1635" s="400">
        <v>3971.66</v>
      </c>
      <c r="H1635" s="399"/>
      <c r="I1635" s="399"/>
      <c r="J1635" s="399"/>
      <c r="K1635" s="399"/>
      <c r="L1635" s="399"/>
      <c r="M1635" s="399"/>
      <c r="N1635" s="399"/>
      <c r="O1635" s="399"/>
      <c r="P1635" s="400">
        <v>3971.66</v>
      </c>
      <c r="Q1635" s="391"/>
      <c r="R1635" s="391"/>
      <c r="S1635" s="391"/>
      <c r="T1635" s="391"/>
      <c r="U1635" s="391"/>
      <c r="V1635" s="391"/>
      <c r="W1635" s="391"/>
    </row>
    <row r="1636" spans="1:51" ht="45" x14ac:dyDescent="0.25">
      <c r="A1636" s="395">
        <v>8</v>
      </c>
      <c r="B1636" s="395" t="s">
        <v>797</v>
      </c>
      <c r="C1636" s="403" t="s">
        <v>2045</v>
      </c>
      <c r="D1636" s="404" t="s">
        <v>32</v>
      </c>
      <c r="E1636" s="398">
        <v>1640.2</v>
      </c>
      <c r="F1636" s="399">
        <v>71</v>
      </c>
      <c r="G1636" s="400">
        <v>116454.2</v>
      </c>
      <c r="H1636" s="399"/>
      <c r="I1636" s="399"/>
      <c r="J1636" s="399"/>
      <c r="K1636" s="399"/>
      <c r="L1636" s="399"/>
      <c r="M1636" s="399"/>
      <c r="N1636" s="399"/>
      <c r="O1636" s="399"/>
      <c r="P1636" s="400">
        <v>116454.2</v>
      </c>
      <c r="Q1636" s="391"/>
      <c r="R1636" s="391"/>
      <c r="S1636" s="391"/>
      <c r="T1636" s="391"/>
      <c r="U1636" s="391"/>
      <c r="V1636" s="391"/>
      <c r="W1636" s="391"/>
      <c r="X1636" s="391"/>
      <c r="Y1636" s="391"/>
      <c r="Z1636" s="391"/>
      <c r="AA1636" s="391"/>
      <c r="AB1636" s="391"/>
      <c r="AC1636" s="391"/>
      <c r="AD1636" s="391"/>
      <c r="AE1636" s="391"/>
      <c r="AF1636" s="391"/>
      <c r="AG1636" s="391"/>
      <c r="AH1636" s="391"/>
      <c r="AI1636" s="391"/>
      <c r="AJ1636" s="391"/>
      <c r="AK1636" s="391"/>
      <c r="AL1636" s="391"/>
      <c r="AM1636" s="391"/>
      <c r="AN1636" s="391"/>
      <c r="AO1636" s="391"/>
      <c r="AP1636" s="391"/>
      <c r="AQ1636" s="391"/>
      <c r="AR1636" s="391"/>
      <c r="AS1636" s="391"/>
      <c r="AT1636" s="391"/>
      <c r="AU1636" s="391"/>
      <c r="AV1636" s="391"/>
      <c r="AW1636" s="391"/>
      <c r="AX1636" s="391"/>
      <c r="AY1636" s="391"/>
    </row>
    <row r="1637" spans="1:51" ht="30" x14ac:dyDescent="0.25">
      <c r="A1637" s="395">
        <v>9</v>
      </c>
      <c r="B1637" s="395" t="s">
        <v>797</v>
      </c>
      <c r="C1637" s="403" t="s">
        <v>2046</v>
      </c>
      <c r="D1637" s="404" t="s">
        <v>32</v>
      </c>
      <c r="E1637" s="398">
        <v>1840.8</v>
      </c>
      <c r="F1637" s="399">
        <v>38</v>
      </c>
      <c r="G1637" s="400">
        <v>69950.399999999994</v>
      </c>
      <c r="H1637" s="399"/>
      <c r="I1637" s="399"/>
      <c r="J1637" s="399"/>
      <c r="K1637" s="399"/>
      <c r="L1637" s="399"/>
      <c r="M1637" s="399"/>
      <c r="N1637" s="399"/>
      <c r="O1637" s="399"/>
      <c r="P1637" s="400">
        <v>69950.399999999994</v>
      </c>
      <c r="Q1637" s="391"/>
      <c r="R1637" s="391"/>
      <c r="S1637" s="391"/>
      <c r="T1637" s="391"/>
      <c r="U1637" s="391"/>
      <c r="V1637" s="391"/>
      <c r="W1637" s="391"/>
      <c r="X1637" s="391"/>
      <c r="Y1637" s="391"/>
      <c r="Z1637" s="391"/>
      <c r="AA1637" s="391"/>
      <c r="AB1637" s="391"/>
      <c r="AC1637" s="391"/>
      <c r="AD1637" s="391"/>
      <c r="AE1637" s="391"/>
      <c r="AF1637" s="391"/>
      <c r="AG1637" s="391"/>
      <c r="AH1637" s="391"/>
      <c r="AI1637" s="391"/>
      <c r="AJ1637" s="391"/>
      <c r="AK1637" s="391"/>
      <c r="AL1637" s="391"/>
      <c r="AM1637" s="391"/>
      <c r="AN1637" s="391"/>
      <c r="AO1637" s="391"/>
      <c r="AP1637" s="391"/>
      <c r="AQ1637" s="391"/>
      <c r="AR1637" s="391"/>
      <c r="AS1637" s="391"/>
      <c r="AT1637" s="391"/>
      <c r="AU1637" s="391"/>
      <c r="AV1637" s="391"/>
      <c r="AW1637" s="391"/>
      <c r="AX1637" s="391"/>
      <c r="AY1637" s="391"/>
    </row>
    <row r="1638" spans="1:51" ht="30" x14ac:dyDescent="0.25">
      <c r="A1638" s="395">
        <v>10</v>
      </c>
      <c r="B1638" s="395" t="s">
        <v>797</v>
      </c>
      <c r="C1638" s="403" t="s">
        <v>2047</v>
      </c>
      <c r="D1638" s="404" t="s">
        <v>32</v>
      </c>
      <c r="E1638" s="398">
        <v>1837.26</v>
      </c>
      <c r="F1638" s="399">
        <v>39</v>
      </c>
      <c r="G1638" s="400">
        <v>71653.14</v>
      </c>
      <c r="H1638" s="399"/>
      <c r="I1638" s="399"/>
      <c r="J1638" s="399"/>
      <c r="K1638" s="399"/>
      <c r="L1638" s="399"/>
      <c r="M1638" s="399"/>
      <c r="N1638" s="399"/>
      <c r="O1638" s="399"/>
      <c r="P1638" s="400">
        <v>71653.14</v>
      </c>
      <c r="Q1638" s="391"/>
      <c r="R1638" s="391"/>
      <c r="S1638" s="391"/>
      <c r="T1638" s="391"/>
      <c r="U1638" s="391"/>
      <c r="V1638" s="391"/>
      <c r="W1638" s="391"/>
      <c r="X1638" s="391"/>
      <c r="Y1638" s="391"/>
      <c r="Z1638" s="391"/>
      <c r="AA1638" s="391"/>
      <c r="AB1638" s="391"/>
      <c r="AC1638" s="391"/>
      <c r="AD1638" s="391"/>
      <c r="AE1638" s="391"/>
      <c r="AF1638" s="391"/>
      <c r="AG1638" s="391"/>
      <c r="AH1638" s="391"/>
      <c r="AI1638" s="391"/>
      <c r="AJ1638" s="391"/>
      <c r="AK1638" s="391"/>
      <c r="AL1638" s="391"/>
      <c r="AM1638" s="391"/>
      <c r="AN1638" s="391"/>
      <c r="AO1638" s="391"/>
      <c r="AP1638" s="391"/>
      <c r="AQ1638" s="391"/>
      <c r="AR1638" s="391"/>
      <c r="AS1638" s="391"/>
      <c r="AT1638" s="391"/>
      <c r="AU1638" s="391"/>
      <c r="AV1638" s="391"/>
      <c r="AW1638" s="391"/>
      <c r="AX1638" s="391"/>
      <c r="AY1638" s="391"/>
    </row>
    <row r="1639" spans="1:51" ht="60" x14ac:dyDescent="0.25">
      <c r="A1639" s="395">
        <v>11</v>
      </c>
      <c r="B1639" s="395" t="s">
        <v>797</v>
      </c>
      <c r="C1639" s="403" t="s">
        <v>2048</v>
      </c>
      <c r="D1639" s="404" t="s">
        <v>32</v>
      </c>
      <c r="E1639" s="398">
        <v>1640.2</v>
      </c>
      <c r="F1639" s="399">
        <v>71</v>
      </c>
      <c r="G1639" s="400">
        <v>116454.2</v>
      </c>
      <c r="H1639" s="399"/>
      <c r="I1639" s="399"/>
      <c r="J1639" s="399"/>
      <c r="K1639" s="399"/>
      <c r="L1639" s="399"/>
      <c r="M1639" s="399"/>
      <c r="N1639" s="399"/>
      <c r="O1639" s="399"/>
      <c r="P1639" s="400">
        <v>116454.2</v>
      </c>
      <c r="Q1639" s="391"/>
      <c r="R1639" s="391"/>
      <c r="S1639" s="391"/>
      <c r="T1639" s="391"/>
      <c r="U1639" s="391"/>
      <c r="V1639" s="391"/>
      <c r="W1639" s="391"/>
      <c r="X1639" s="391"/>
      <c r="Y1639" s="391"/>
      <c r="Z1639" s="391"/>
      <c r="AA1639" s="391"/>
      <c r="AB1639" s="391"/>
      <c r="AC1639" s="391"/>
      <c r="AD1639" s="391"/>
      <c r="AE1639" s="391"/>
      <c r="AF1639" s="391"/>
      <c r="AG1639" s="391"/>
      <c r="AH1639" s="391"/>
      <c r="AI1639" s="391"/>
      <c r="AJ1639" s="391"/>
      <c r="AK1639" s="391"/>
      <c r="AL1639" s="391"/>
      <c r="AM1639" s="391"/>
      <c r="AN1639" s="391"/>
      <c r="AO1639" s="391"/>
      <c r="AP1639" s="391"/>
      <c r="AQ1639" s="391"/>
      <c r="AR1639" s="391"/>
      <c r="AS1639" s="391"/>
      <c r="AT1639" s="391"/>
      <c r="AU1639" s="391"/>
      <c r="AV1639" s="391"/>
      <c r="AW1639" s="391"/>
      <c r="AX1639" s="391"/>
      <c r="AY1639" s="391"/>
    </row>
    <row r="1640" spans="1:51" x14ac:dyDescent="0.25">
      <c r="A1640" s="395">
        <v>12</v>
      </c>
      <c r="B1640" s="405" t="s">
        <v>2049</v>
      </c>
      <c r="C1640" s="406" t="s">
        <v>2050</v>
      </c>
      <c r="D1640" s="407" t="s">
        <v>1412</v>
      </c>
      <c r="E1640" s="408">
        <v>40</v>
      </c>
      <c r="F1640" s="409">
        <v>10</v>
      </c>
      <c r="G1640" s="410">
        <v>400</v>
      </c>
      <c r="H1640" s="411"/>
      <c r="I1640" s="411"/>
      <c r="J1640" s="411"/>
      <c r="K1640" s="411"/>
      <c r="L1640" s="411"/>
      <c r="M1640" s="411"/>
      <c r="N1640" s="411"/>
      <c r="O1640" s="411"/>
      <c r="P1640" s="412">
        <v>400</v>
      </c>
      <c r="Q1640" s="413"/>
      <c r="R1640" s="414"/>
      <c r="S1640" s="415"/>
      <c r="T1640" s="415"/>
      <c r="U1640" s="415"/>
      <c r="V1640" s="415"/>
      <c r="W1640" s="415"/>
      <c r="X1640" s="415"/>
      <c r="Y1640" s="415"/>
      <c r="Z1640" s="415"/>
      <c r="AA1640" s="415"/>
      <c r="AB1640" s="415"/>
      <c r="AC1640" s="415"/>
      <c r="AD1640" s="415"/>
      <c r="AE1640" s="415"/>
      <c r="AF1640" s="415"/>
      <c r="AG1640" s="415"/>
      <c r="AH1640" s="415"/>
      <c r="AI1640" s="415"/>
      <c r="AJ1640" s="415"/>
      <c r="AK1640" s="415"/>
      <c r="AL1640" s="415"/>
      <c r="AM1640" s="415"/>
      <c r="AN1640" s="415"/>
      <c r="AO1640" s="415"/>
      <c r="AP1640" s="415"/>
      <c r="AQ1640" s="415"/>
      <c r="AR1640" s="415"/>
      <c r="AS1640" s="415"/>
      <c r="AT1640" s="415"/>
      <c r="AU1640" s="415"/>
      <c r="AV1640" s="415"/>
      <c r="AW1640" s="415"/>
      <c r="AX1640" s="415"/>
      <c r="AY1640" s="411" t="s">
        <v>1491</v>
      </c>
    </row>
    <row r="1641" spans="1:51" x14ac:dyDescent="0.25">
      <c r="A1641" s="395">
        <v>13</v>
      </c>
      <c r="B1641" s="405" t="s">
        <v>1294</v>
      </c>
      <c r="C1641" s="406" t="s">
        <v>2051</v>
      </c>
      <c r="D1641" s="407" t="s">
        <v>1412</v>
      </c>
      <c r="E1641" s="408">
        <v>50</v>
      </c>
      <c r="F1641" s="409">
        <v>1</v>
      </c>
      <c r="G1641" s="410">
        <v>50</v>
      </c>
      <c r="H1641" s="411"/>
      <c r="I1641" s="411"/>
      <c r="J1641" s="411"/>
      <c r="K1641" s="411"/>
      <c r="L1641" s="411"/>
      <c r="M1641" s="411"/>
      <c r="N1641" s="411"/>
      <c r="O1641" s="411"/>
      <c r="P1641" s="412">
        <v>50</v>
      </c>
      <c r="Q1641" s="413"/>
      <c r="R1641" s="414"/>
      <c r="S1641" s="415"/>
      <c r="T1641" s="415"/>
      <c r="U1641" s="415"/>
      <c r="V1641" s="415"/>
      <c r="W1641" s="415"/>
      <c r="X1641" s="415"/>
      <c r="Y1641" s="415"/>
      <c r="Z1641" s="415"/>
      <c r="AA1641" s="415"/>
      <c r="AB1641" s="415"/>
      <c r="AC1641" s="415"/>
      <c r="AD1641" s="415"/>
      <c r="AE1641" s="415"/>
      <c r="AF1641" s="415"/>
      <c r="AG1641" s="415"/>
      <c r="AH1641" s="415"/>
      <c r="AI1641" s="415"/>
      <c r="AJ1641" s="415"/>
      <c r="AK1641" s="415"/>
      <c r="AL1641" s="415"/>
      <c r="AM1641" s="415"/>
      <c r="AN1641" s="415"/>
      <c r="AO1641" s="415"/>
      <c r="AP1641" s="415"/>
      <c r="AQ1641" s="415"/>
      <c r="AR1641" s="415"/>
      <c r="AS1641" s="415"/>
      <c r="AT1641" s="415"/>
      <c r="AU1641" s="415"/>
      <c r="AV1641" s="415"/>
      <c r="AW1641" s="415"/>
      <c r="AX1641" s="415"/>
      <c r="AY1641" s="411" t="s">
        <v>1491</v>
      </c>
    </row>
    <row r="1642" spans="1:51" x14ac:dyDescent="0.25">
      <c r="A1642" s="395">
        <v>14</v>
      </c>
      <c r="B1642" s="405" t="s">
        <v>1294</v>
      </c>
      <c r="C1642" s="406" t="s">
        <v>2052</v>
      </c>
      <c r="D1642" s="407" t="s">
        <v>1412</v>
      </c>
      <c r="E1642" s="408">
        <v>300</v>
      </c>
      <c r="F1642" s="409">
        <v>1</v>
      </c>
      <c r="G1642" s="410">
        <v>300</v>
      </c>
      <c r="H1642" s="411"/>
      <c r="I1642" s="411"/>
      <c r="J1642" s="411"/>
      <c r="K1642" s="411"/>
      <c r="L1642" s="411"/>
      <c r="M1642" s="411"/>
      <c r="N1642" s="411"/>
      <c r="O1642" s="411"/>
      <c r="P1642" s="412">
        <v>300</v>
      </c>
      <c r="Q1642" s="413"/>
      <c r="R1642" s="414"/>
      <c r="S1642" s="415"/>
      <c r="T1642" s="415"/>
      <c r="U1642" s="415"/>
      <c r="V1642" s="415"/>
      <c r="W1642" s="415"/>
      <c r="X1642" s="415"/>
      <c r="Y1642" s="415"/>
      <c r="Z1642" s="415"/>
      <c r="AA1642" s="415"/>
      <c r="AB1642" s="415"/>
      <c r="AC1642" s="415"/>
      <c r="AD1642" s="415"/>
      <c r="AE1642" s="415"/>
      <c r="AF1642" s="415"/>
      <c r="AG1642" s="415"/>
      <c r="AH1642" s="415"/>
      <c r="AI1642" s="415"/>
      <c r="AJ1642" s="415"/>
      <c r="AK1642" s="415"/>
      <c r="AL1642" s="415"/>
      <c r="AM1642" s="415"/>
      <c r="AN1642" s="415"/>
      <c r="AO1642" s="415"/>
      <c r="AP1642" s="415"/>
      <c r="AQ1642" s="415"/>
      <c r="AR1642" s="415"/>
      <c r="AS1642" s="415"/>
      <c r="AT1642" s="415"/>
      <c r="AU1642" s="415"/>
      <c r="AV1642" s="415"/>
      <c r="AW1642" s="415"/>
      <c r="AX1642" s="415"/>
      <c r="AY1642" s="411" t="s">
        <v>1491</v>
      </c>
    </row>
    <row r="1643" spans="1:51" x14ac:dyDescent="0.25">
      <c r="A1643" s="395">
        <v>15</v>
      </c>
      <c r="B1643" s="405" t="s">
        <v>1294</v>
      </c>
      <c r="C1643" s="406" t="s">
        <v>2053</v>
      </c>
      <c r="D1643" s="407" t="s">
        <v>1412</v>
      </c>
      <c r="E1643" s="408">
        <v>30</v>
      </c>
      <c r="F1643" s="409">
        <v>37</v>
      </c>
      <c r="G1643" s="410">
        <v>1110</v>
      </c>
      <c r="H1643" s="411"/>
      <c r="I1643" s="411"/>
      <c r="J1643" s="411"/>
      <c r="K1643" s="411"/>
      <c r="L1643" s="411"/>
      <c r="M1643" s="411"/>
      <c r="N1643" s="411"/>
      <c r="O1643" s="411"/>
      <c r="P1643" s="412">
        <v>1110</v>
      </c>
      <c r="Q1643" s="413"/>
      <c r="R1643" s="414"/>
      <c r="S1643" s="415"/>
      <c r="T1643" s="415"/>
      <c r="U1643" s="415"/>
      <c r="V1643" s="415"/>
      <c r="W1643" s="415"/>
      <c r="X1643" s="415"/>
      <c r="Y1643" s="415"/>
      <c r="Z1643" s="415"/>
      <c r="AA1643" s="415"/>
      <c r="AB1643" s="415"/>
      <c r="AC1643" s="415"/>
      <c r="AD1643" s="415"/>
      <c r="AE1643" s="415"/>
      <c r="AF1643" s="415"/>
      <c r="AG1643" s="415"/>
      <c r="AH1643" s="415"/>
      <c r="AI1643" s="415"/>
      <c r="AJ1643" s="415"/>
      <c r="AK1643" s="415"/>
      <c r="AL1643" s="415"/>
      <c r="AM1643" s="415"/>
      <c r="AN1643" s="415"/>
      <c r="AO1643" s="415"/>
      <c r="AP1643" s="415"/>
      <c r="AQ1643" s="415"/>
      <c r="AR1643" s="415"/>
      <c r="AS1643" s="415"/>
      <c r="AT1643" s="415"/>
      <c r="AU1643" s="415"/>
      <c r="AV1643" s="415"/>
      <c r="AW1643" s="415"/>
      <c r="AX1643" s="415"/>
      <c r="AY1643" s="411"/>
    </row>
    <row r="1644" spans="1:51" x14ac:dyDescent="0.25">
      <c r="A1644" s="395">
        <v>16</v>
      </c>
      <c r="B1644" s="405" t="s">
        <v>1294</v>
      </c>
      <c r="C1644" s="406" t="s">
        <v>2054</v>
      </c>
      <c r="D1644" s="407" t="s">
        <v>1412</v>
      </c>
      <c r="E1644" s="408">
        <v>25</v>
      </c>
      <c r="F1644" s="409">
        <v>10</v>
      </c>
      <c r="G1644" s="410">
        <v>250</v>
      </c>
      <c r="H1644" s="411"/>
      <c r="I1644" s="411"/>
      <c r="J1644" s="411"/>
      <c r="K1644" s="411"/>
      <c r="L1644" s="411"/>
      <c r="M1644" s="411"/>
      <c r="N1644" s="411"/>
      <c r="O1644" s="411"/>
      <c r="P1644" s="412">
        <v>250</v>
      </c>
      <c r="Q1644" s="413"/>
      <c r="R1644" s="414"/>
      <c r="S1644" s="415"/>
      <c r="T1644" s="415"/>
      <c r="U1644" s="415"/>
      <c r="V1644" s="415"/>
      <c r="W1644" s="415"/>
      <c r="X1644" s="415"/>
      <c r="Y1644" s="415"/>
      <c r="Z1644" s="415"/>
      <c r="AA1644" s="415"/>
      <c r="AB1644" s="415"/>
      <c r="AC1644" s="415"/>
      <c r="AD1644" s="415"/>
      <c r="AE1644" s="415"/>
      <c r="AF1644" s="415"/>
      <c r="AG1644" s="415"/>
      <c r="AH1644" s="415"/>
      <c r="AI1644" s="415"/>
      <c r="AJ1644" s="415"/>
      <c r="AK1644" s="415"/>
      <c r="AL1644" s="415"/>
      <c r="AM1644" s="415"/>
      <c r="AN1644" s="415"/>
      <c r="AO1644" s="415"/>
      <c r="AP1644" s="415"/>
      <c r="AQ1644" s="415"/>
      <c r="AR1644" s="415"/>
      <c r="AS1644" s="415"/>
      <c r="AT1644" s="415"/>
      <c r="AU1644" s="415"/>
      <c r="AV1644" s="415"/>
      <c r="AW1644" s="415"/>
      <c r="AX1644" s="415"/>
      <c r="AY1644" s="411"/>
    </row>
    <row r="1645" spans="1:51" x14ac:dyDescent="0.25">
      <c r="A1645" s="395">
        <v>17</v>
      </c>
      <c r="B1645" s="405"/>
      <c r="C1645" s="406" t="s">
        <v>2055</v>
      </c>
      <c r="D1645" s="407" t="s">
        <v>1412</v>
      </c>
      <c r="E1645" s="408">
        <v>50</v>
      </c>
      <c r="F1645" s="409">
        <v>25</v>
      </c>
      <c r="G1645" s="410">
        <v>1250</v>
      </c>
      <c r="H1645" s="411"/>
      <c r="I1645" s="411"/>
      <c r="J1645" s="411"/>
      <c r="K1645" s="411"/>
      <c r="L1645" s="411"/>
      <c r="M1645" s="411"/>
      <c r="N1645" s="411"/>
      <c r="O1645" s="411"/>
      <c r="P1645" s="412">
        <v>1250</v>
      </c>
      <c r="Q1645" s="413"/>
      <c r="R1645" s="414"/>
      <c r="S1645" s="415"/>
      <c r="T1645" s="415"/>
      <c r="U1645" s="415"/>
      <c r="V1645" s="415"/>
      <c r="W1645" s="415"/>
      <c r="X1645" s="415"/>
      <c r="Y1645" s="415"/>
      <c r="Z1645" s="415"/>
      <c r="AA1645" s="415"/>
      <c r="AB1645" s="415"/>
      <c r="AC1645" s="415"/>
      <c r="AD1645" s="415"/>
      <c r="AE1645" s="415"/>
      <c r="AF1645" s="415"/>
      <c r="AG1645" s="415"/>
      <c r="AH1645" s="415"/>
      <c r="AI1645" s="415"/>
      <c r="AJ1645" s="415"/>
      <c r="AK1645" s="415"/>
      <c r="AL1645" s="415"/>
      <c r="AM1645" s="415"/>
      <c r="AN1645" s="415"/>
      <c r="AO1645" s="415"/>
      <c r="AP1645" s="415"/>
      <c r="AQ1645" s="415"/>
      <c r="AR1645" s="415"/>
      <c r="AS1645" s="415"/>
      <c r="AT1645" s="415"/>
      <c r="AU1645" s="415"/>
      <c r="AV1645" s="415"/>
      <c r="AW1645" s="415"/>
      <c r="AX1645" s="415"/>
      <c r="AY1645" s="411"/>
    </row>
    <row r="1646" spans="1:51" ht="30" x14ac:dyDescent="0.25">
      <c r="A1646" s="395">
        <v>18</v>
      </c>
      <c r="B1646" s="405" t="s">
        <v>2056</v>
      </c>
      <c r="C1646" s="406" t="s">
        <v>2057</v>
      </c>
      <c r="D1646" s="407" t="s">
        <v>1412</v>
      </c>
      <c r="E1646" s="408">
        <v>100</v>
      </c>
      <c r="F1646" s="409">
        <v>3</v>
      </c>
      <c r="G1646" s="410">
        <v>300</v>
      </c>
      <c r="H1646" s="411"/>
      <c r="I1646" s="411"/>
      <c r="J1646" s="411"/>
      <c r="K1646" s="411"/>
      <c r="L1646" s="411"/>
      <c r="M1646" s="411"/>
      <c r="N1646" s="411"/>
      <c r="O1646" s="411"/>
      <c r="P1646" s="412">
        <v>300</v>
      </c>
      <c r="Q1646" s="413"/>
      <c r="R1646" s="414"/>
      <c r="S1646" s="415"/>
      <c r="T1646" s="415"/>
      <c r="U1646" s="415"/>
      <c r="V1646" s="415"/>
      <c r="W1646" s="415"/>
      <c r="X1646" s="415"/>
      <c r="Y1646" s="415"/>
      <c r="Z1646" s="415"/>
      <c r="AA1646" s="415"/>
      <c r="AB1646" s="415"/>
      <c r="AC1646" s="415"/>
      <c r="AD1646" s="415"/>
      <c r="AE1646" s="415"/>
      <c r="AF1646" s="415"/>
      <c r="AG1646" s="415"/>
      <c r="AH1646" s="415"/>
      <c r="AI1646" s="415"/>
      <c r="AJ1646" s="415"/>
      <c r="AK1646" s="415"/>
      <c r="AL1646" s="415"/>
      <c r="AM1646" s="415"/>
      <c r="AN1646" s="415"/>
      <c r="AO1646" s="415"/>
      <c r="AP1646" s="415"/>
      <c r="AQ1646" s="415"/>
      <c r="AR1646" s="415"/>
      <c r="AS1646" s="415"/>
      <c r="AT1646" s="415"/>
      <c r="AU1646" s="415"/>
      <c r="AV1646" s="415"/>
      <c r="AW1646" s="415"/>
      <c r="AX1646" s="415"/>
      <c r="AY1646" s="411"/>
    </row>
    <row r="1647" spans="1:51" ht="30" x14ac:dyDescent="0.25">
      <c r="A1647" s="395">
        <v>19</v>
      </c>
      <c r="B1647" s="405" t="s">
        <v>2056</v>
      </c>
      <c r="C1647" s="406" t="s">
        <v>2058</v>
      </c>
      <c r="D1647" s="407" t="s">
        <v>1412</v>
      </c>
      <c r="E1647" s="408">
        <v>2756.5</v>
      </c>
      <c r="F1647" s="409">
        <v>2</v>
      </c>
      <c r="G1647" s="410">
        <v>5513</v>
      </c>
      <c r="H1647" s="411"/>
      <c r="I1647" s="411"/>
      <c r="J1647" s="411"/>
      <c r="K1647" s="411"/>
      <c r="L1647" s="411"/>
      <c r="M1647" s="411"/>
      <c r="N1647" s="411"/>
      <c r="O1647" s="411"/>
      <c r="P1647" s="412">
        <v>5513</v>
      </c>
      <c r="Q1647" s="413"/>
      <c r="R1647" s="414"/>
      <c r="S1647" s="415"/>
      <c r="T1647" s="415"/>
      <c r="U1647" s="415"/>
      <c r="V1647" s="415"/>
      <c r="W1647" s="415"/>
      <c r="X1647" s="415"/>
      <c r="Y1647" s="415"/>
      <c r="Z1647" s="415"/>
      <c r="AA1647" s="415"/>
      <c r="AB1647" s="415"/>
      <c r="AC1647" s="415"/>
      <c r="AD1647" s="415"/>
      <c r="AE1647" s="415"/>
      <c r="AF1647" s="415"/>
      <c r="AG1647" s="415"/>
      <c r="AH1647" s="415"/>
      <c r="AI1647" s="415"/>
      <c r="AJ1647" s="415"/>
      <c r="AK1647" s="415"/>
      <c r="AL1647" s="415"/>
      <c r="AM1647" s="415"/>
      <c r="AN1647" s="415"/>
      <c r="AO1647" s="415"/>
      <c r="AP1647" s="415"/>
      <c r="AQ1647" s="415"/>
      <c r="AR1647" s="415"/>
      <c r="AS1647" s="415"/>
      <c r="AT1647" s="415"/>
      <c r="AU1647" s="415"/>
      <c r="AV1647" s="415"/>
      <c r="AW1647" s="415"/>
      <c r="AX1647" s="415"/>
      <c r="AY1647" s="411"/>
    </row>
    <row r="1648" spans="1:51" x14ac:dyDescent="0.25">
      <c r="A1648" s="395">
        <v>20</v>
      </c>
      <c r="B1648" s="405" t="s">
        <v>2059</v>
      </c>
      <c r="C1648" s="416" t="s">
        <v>2060</v>
      </c>
      <c r="D1648" s="407" t="s">
        <v>1412</v>
      </c>
      <c r="E1648" s="408">
        <v>15</v>
      </c>
      <c r="F1648" s="417">
        <v>1</v>
      </c>
      <c r="G1648" s="410">
        <v>15</v>
      </c>
      <c r="H1648" s="411"/>
      <c r="I1648" s="411"/>
      <c r="J1648" s="411"/>
      <c r="K1648" s="411"/>
      <c r="L1648" s="411"/>
      <c r="M1648" s="411"/>
      <c r="N1648" s="411"/>
      <c r="O1648" s="411"/>
      <c r="P1648" s="412">
        <v>15</v>
      </c>
      <c r="Q1648" s="413"/>
      <c r="R1648" s="414"/>
      <c r="S1648" s="415"/>
      <c r="T1648" s="415"/>
      <c r="U1648" s="415"/>
      <c r="V1648" s="415"/>
      <c r="W1648" s="415"/>
      <c r="X1648" s="415"/>
      <c r="Y1648" s="415"/>
      <c r="Z1648" s="415"/>
      <c r="AA1648" s="415"/>
      <c r="AB1648" s="415"/>
      <c r="AC1648" s="415"/>
      <c r="AD1648" s="415"/>
      <c r="AE1648" s="415"/>
      <c r="AF1648" s="415"/>
      <c r="AG1648" s="415"/>
      <c r="AH1648" s="415"/>
      <c r="AI1648" s="415"/>
      <c r="AJ1648" s="415"/>
      <c r="AK1648" s="415"/>
      <c r="AL1648" s="415"/>
      <c r="AM1648" s="415"/>
      <c r="AN1648" s="415"/>
      <c r="AO1648" s="415"/>
      <c r="AP1648" s="415"/>
      <c r="AQ1648" s="415"/>
      <c r="AR1648" s="415"/>
      <c r="AS1648" s="415"/>
      <c r="AT1648" s="415"/>
      <c r="AU1648" s="415"/>
      <c r="AV1648" s="415"/>
      <c r="AW1648" s="415"/>
      <c r="AX1648" s="415"/>
      <c r="AY1648" s="411"/>
    </row>
    <row r="1649" spans="1:51" x14ac:dyDescent="0.25">
      <c r="A1649" s="395">
        <v>21</v>
      </c>
      <c r="B1649" s="405" t="s">
        <v>1294</v>
      </c>
      <c r="C1649" s="416" t="s">
        <v>2061</v>
      </c>
      <c r="D1649" s="407" t="s">
        <v>1412</v>
      </c>
      <c r="E1649" s="408">
        <v>15</v>
      </c>
      <c r="F1649" s="417">
        <v>1</v>
      </c>
      <c r="G1649" s="410">
        <v>15</v>
      </c>
      <c r="H1649" s="411"/>
      <c r="I1649" s="411"/>
      <c r="J1649" s="411"/>
      <c r="K1649" s="411"/>
      <c r="L1649" s="411"/>
      <c r="M1649" s="411"/>
      <c r="N1649" s="411"/>
      <c r="O1649" s="411"/>
      <c r="P1649" s="412">
        <v>15</v>
      </c>
      <c r="Q1649" s="413"/>
      <c r="R1649" s="414"/>
      <c r="S1649" s="415"/>
      <c r="T1649" s="415"/>
      <c r="U1649" s="415"/>
      <c r="V1649" s="415"/>
      <c r="W1649" s="415"/>
      <c r="X1649" s="415"/>
      <c r="Y1649" s="415"/>
      <c r="Z1649" s="415"/>
      <c r="AA1649" s="415"/>
      <c r="AB1649" s="415"/>
      <c r="AC1649" s="415"/>
      <c r="AD1649" s="415"/>
      <c r="AE1649" s="415"/>
      <c r="AF1649" s="415"/>
      <c r="AG1649" s="415"/>
      <c r="AH1649" s="415"/>
      <c r="AI1649" s="415"/>
      <c r="AJ1649" s="415"/>
      <c r="AK1649" s="415"/>
      <c r="AL1649" s="415"/>
      <c r="AM1649" s="415"/>
      <c r="AN1649" s="415"/>
      <c r="AO1649" s="415"/>
      <c r="AP1649" s="415"/>
      <c r="AQ1649" s="415"/>
      <c r="AR1649" s="415"/>
      <c r="AS1649" s="415"/>
      <c r="AT1649" s="415"/>
      <c r="AU1649" s="415"/>
      <c r="AV1649" s="415"/>
      <c r="AW1649" s="415"/>
      <c r="AX1649" s="415"/>
      <c r="AY1649" s="411"/>
    </row>
    <row r="1650" spans="1:51" x14ac:dyDescent="0.25">
      <c r="A1650" s="395">
        <v>22</v>
      </c>
      <c r="B1650" s="405" t="s">
        <v>570</v>
      </c>
      <c r="C1650" s="418" t="s">
        <v>2062</v>
      </c>
      <c r="D1650" s="407" t="s">
        <v>1412</v>
      </c>
      <c r="E1650" s="408">
        <v>50</v>
      </c>
      <c r="F1650" s="411">
        <v>12</v>
      </c>
      <c r="G1650" s="410">
        <v>600</v>
      </c>
      <c r="H1650" s="411"/>
      <c r="I1650" s="411"/>
      <c r="J1650" s="411"/>
      <c r="K1650" s="411"/>
      <c r="L1650" s="411"/>
      <c r="M1650" s="411"/>
      <c r="N1650" s="411"/>
      <c r="O1650" s="411"/>
      <c r="P1650" s="412">
        <v>600</v>
      </c>
      <c r="Q1650" s="413"/>
      <c r="R1650" s="414"/>
      <c r="S1650" s="415"/>
      <c r="T1650" s="415"/>
      <c r="U1650" s="415"/>
      <c r="V1650" s="415"/>
      <c r="W1650" s="415"/>
      <c r="X1650" s="415"/>
      <c r="Y1650" s="415"/>
      <c r="Z1650" s="415"/>
      <c r="AA1650" s="415"/>
      <c r="AB1650" s="415"/>
      <c r="AC1650" s="415"/>
      <c r="AD1650" s="415"/>
      <c r="AE1650" s="415"/>
      <c r="AF1650" s="415"/>
      <c r="AG1650" s="415"/>
      <c r="AH1650" s="415"/>
      <c r="AI1650" s="415"/>
      <c r="AJ1650" s="415"/>
      <c r="AK1650" s="415"/>
      <c r="AL1650" s="415"/>
      <c r="AM1650" s="415"/>
      <c r="AN1650" s="415"/>
      <c r="AO1650" s="415"/>
      <c r="AP1650" s="415"/>
      <c r="AQ1650" s="415"/>
      <c r="AR1650" s="415"/>
      <c r="AS1650" s="415"/>
      <c r="AT1650" s="415"/>
      <c r="AU1650" s="415"/>
      <c r="AV1650" s="415"/>
      <c r="AW1650" s="415"/>
      <c r="AX1650" s="415"/>
      <c r="AY1650" s="411"/>
    </row>
    <row r="1651" spans="1:51" ht="30" x14ac:dyDescent="0.25">
      <c r="A1651" s="395">
        <v>23</v>
      </c>
      <c r="B1651" s="405" t="s">
        <v>1294</v>
      </c>
      <c r="C1651" s="418" t="s">
        <v>2063</v>
      </c>
      <c r="D1651" s="407" t="s">
        <v>1412</v>
      </c>
      <c r="E1651" s="408">
        <v>195</v>
      </c>
      <c r="F1651" s="411">
        <v>3</v>
      </c>
      <c r="G1651" s="410">
        <v>585</v>
      </c>
      <c r="H1651" s="411"/>
      <c r="I1651" s="411"/>
      <c r="J1651" s="411"/>
      <c r="K1651" s="411"/>
      <c r="L1651" s="411"/>
      <c r="M1651" s="411"/>
      <c r="N1651" s="411"/>
      <c r="O1651" s="411"/>
      <c r="P1651" s="412">
        <v>585</v>
      </c>
      <c r="Q1651" s="413"/>
      <c r="R1651" s="414"/>
      <c r="S1651" s="415"/>
      <c r="T1651" s="415"/>
      <c r="U1651" s="415"/>
      <c r="V1651" s="415"/>
      <c r="W1651" s="415"/>
      <c r="X1651" s="415"/>
      <c r="Y1651" s="415"/>
      <c r="Z1651" s="415"/>
      <c r="AA1651" s="415"/>
      <c r="AB1651" s="415"/>
      <c r="AC1651" s="415"/>
      <c r="AD1651" s="415"/>
      <c r="AE1651" s="415"/>
      <c r="AF1651" s="415"/>
      <c r="AG1651" s="415"/>
      <c r="AH1651" s="415"/>
      <c r="AI1651" s="415"/>
      <c r="AJ1651" s="415"/>
      <c r="AK1651" s="415"/>
      <c r="AL1651" s="415"/>
      <c r="AM1651" s="415"/>
      <c r="AN1651" s="415"/>
      <c r="AO1651" s="415"/>
      <c r="AP1651" s="415"/>
      <c r="AQ1651" s="415"/>
      <c r="AR1651" s="415"/>
      <c r="AS1651" s="415"/>
      <c r="AT1651" s="415"/>
      <c r="AU1651" s="415"/>
      <c r="AV1651" s="415"/>
      <c r="AW1651" s="415"/>
      <c r="AX1651" s="415"/>
      <c r="AY1651" s="411"/>
    </row>
    <row r="1652" spans="1:51" x14ac:dyDescent="0.25">
      <c r="A1652" s="395">
        <v>24</v>
      </c>
      <c r="B1652" s="405" t="s">
        <v>1294</v>
      </c>
      <c r="C1652" s="363" t="s">
        <v>2064</v>
      </c>
      <c r="D1652" s="364" t="s">
        <v>525</v>
      </c>
      <c r="E1652" s="410">
        <v>10</v>
      </c>
      <c r="F1652" s="366">
        <v>210</v>
      </c>
      <c r="G1652" s="410">
        <v>2100</v>
      </c>
      <c r="H1652" s="411"/>
      <c r="I1652" s="411"/>
      <c r="J1652" s="411"/>
      <c r="K1652" s="411"/>
      <c r="L1652" s="411"/>
      <c r="M1652" s="411"/>
      <c r="N1652" s="411"/>
      <c r="O1652" s="411"/>
      <c r="P1652" s="412">
        <v>2100</v>
      </c>
      <c r="Q1652" s="413"/>
      <c r="R1652" s="414"/>
      <c r="S1652" s="415"/>
      <c r="T1652" s="415"/>
      <c r="U1652" s="415"/>
      <c r="V1652" s="415"/>
      <c r="W1652" s="415"/>
      <c r="X1652" s="415"/>
      <c r="Y1652" s="415"/>
      <c r="Z1652" s="415"/>
      <c r="AA1652" s="415"/>
      <c r="AB1652" s="415"/>
      <c r="AC1652" s="415"/>
      <c r="AD1652" s="415"/>
      <c r="AE1652" s="415"/>
      <c r="AF1652" s="415"/>
      <c r="AG1652" s="415"/>
      <c r="AH1652" s="415"/>
      <c r="AI1652" s="415"/>
      <c r="AJ1652" s="415"/>
      <c r="AK1652" s="415"/>
      <c r="AL1652" s="415"/>
      <c r="AM1652" s="415"/>
      <c r="AN1652" s="415"/>
      <c r="AO1652" s="415"/>
      <c r="AP1652" s="415"/>
      <c r="AQ1652" s="415"/>
      <c r="AR1652" s="415"/>
      <c r="AS1652" s="415"/>
      <c r="AT1652" s="415"/>
      <c r="AU1652" s="415"/>
      <c r="AV1652" s="415"/>
      <c r="AW1652" s="415"/>
      <c r="AX1652" s="415"/>
      <c r="AY1652" s="411"/>
    </row>
    <row r="1653" spans="1:51" x14ac:dyDescent="0.25">
      <c r="A1653" s="395">
        <v>25</v>
      </c>
      <c r="B1653" s="405" t="s">
        <v>1294</v>
      </c>
      <c r="C1653" s="363" t="s">
        <v>2065</v>
      </c>
      <c r="D1653" s="364" t="s">
        <v>525</v>
      </c>
      <c r="E1653" s="410">
        <v>20</v>
      </c>
      <c r="F1653" s="366">
        <v>20</v>
      </c>
      <c r="G1653" s="410">
        <v>400</v>
      </c>
      <c r="H1653" s="411"/>
      <c r="I1653" s="411"/>
      <c r="J1653" s="411"/>
      <c r="K1653" s="411"/>
      <c r="L1653" s="411"/>
      <c r="M1653" s="411"/>
      <c r="N1653" s="411"/>
      <c r="O1653" s="411"/>
      <c r="P1653" s="412">
        <v>400</v>
      </c>
      <c r="Q1653" s="413"/>
      <c r="R1653" s="414"/>
      <c r="S1653" s="415"/>
      <c r="T1653" s="415"/>
      <c r="U1653" s="415"/>
      <c r="V1653" s="415"/>
      <c r="W1653" s="415"/>
      <c r="X1653" s="415"/>
      <c r="Y1653" s="415"/>
      <c r="Z1653" s="415"/>
      <c r="AA1653" s="415"/>
      <c r="AB1653" s="415"/>
      <c r="AC1653" s="415"/>
      <c r="AD1653" s="415"/>
      <c r="AE1653" s="415"/>
      <c r="AF1653" s="415"/>
      <c r="AG1653" s="415"/>
      <c r="AH1653" s="415"/>
      <c r="AI1653" s="415"/>
      <c r="AJ1653" s="415"/>
      <c r="AK1653" s="415"/>
      <c r="AL1653" s="415"/>
      <c r="AM1653" s="415"/>
      <c r="AN1653" s="415"/>
      <c r="AO1653" s="415"/>
      <c r="AP1653" s="415"/>
      <c r="AQ1653" s="415"/>
      <c r="AR1653" s="415"/>
      <c r="AS1653" s="415"/>
      <c r="AT1653" s="415"/>
      <c r="AU1653" s="415"/>
      <c r="AV1653" s="415"/>
      <c r="AW1653" s="415"/>
      <c r="AX1653" s="415"/>
      <c r="AY1653" s="411"/>
    </row>
    <row r="1654" spans="1:51" x14ac:dyDescent="0.25">
      <c r="A1654" s="395">
        <v>26</v>
      </c>
      <c r="B1654" s="405" t="s">
        <v>2066</v>
      </c>
      <c r="C1654" s="363" t="s">
        <v>1387</v>
      </c>
      <c r="D1654" s="364" t="s">
        <v>1737</v>
      </c>
      <c r="E1654" s="410">
        <v>130</v>
      </c>
      <c r="F1654" s="366">
        <v>20.100000000000001</v>
      </c>
      <c r="G1654" s="410">
        <v>2613</v>
      </c>
      <c r="H1654" s="411"/>
      <c r="I1654" s="411"/>
      <c r="J1654" s="411"/>
      <c r="K1654" s="411"/>
      <c r="L1654" s="411"/>
      <c r="M1654" s="411"/>
      <c r="N1654" s="411"/>
      <c r="O1654" s="411"/>
      <c r="P1654" s="412">
        <v>2613</v>
      </c>
      <c r="Q1654" s="413"/>
      <c r="R1654" s="414"/>
      <c r="S1654" s="415"/>
      <c r="T1654" s="415"/>
      <c r="U1654" s="415"/>
      <c r="V1654" s="415"/>
      <c r="W1654" s="415"/>
      <c r="X1654" s="415"/>
      <c r="Y1654" s="415"/>
      <c r="Z1654" s="415"/>
      <c r="AA1654" s="415"/>
      <c r="AB1654" s="415"/>
      <c r="AC1654" s="415"/>
      <c r="AD1654" s="415"/>
      <c r="AE1654" s="415"/>
      <c r="AF1654" s="415"/>
      <c r="AG1654" s="415"/>
      <c r="AH1654" s="415"/>
      <c r="AI1654" s="415"/>
      <c r="AJ1654" s="415"/>
      <c r="AK1654" s="415"/>
      <c r="AL1654" s="415"/>
      <c r="AM1654" s="415"/>
      <c r="AN1654" s="415"/>
      <c r="AO1654" s="415"/>
      <c r="AP1654" s="415"/>
      <c r="AQ1654" s="415"/>
      <c r="AR1654" s="415"/>
      <c r="AS1654" s="415"/>
      <c r="AT1654" s="415"/>
      <c r="AU1654" s="415"/>
      <c r="AV1654" s="415"/>
      <c r="AW1654" s="415"/>
      <c r="AX1654" s="415"/>
      <c r="AY1654" s="411"/>
    </row>
    <row r="1655" spans="1:51" x14ac:dyDescent="0.25">
      <c r="A1655" s="395">
        <v>27</v>
      </c>
      <c r="B1655" s="405" t="s">
        <v>2067</v>
      </c>
      <c r="C1655" s="363" t="s">
        <v>2068</v>
      </c>
      <c r="D1655" s="364" t="s">
        <v>1737</v>
      </c>
      <c r="E1655" s="410">
        <v>130</v>
      </c>
      <c r="F1655" s="366">
        <v>50</v>
      </c>
      <c r="G1655" s="410">
        <v>6500</v>
      </c>
      <c r="H1655" s="411"/>
      <c r="I1655" s="411"/>
      <c r="J1655" s="411"/>
      <c r="K1655" s="411"/>
      <c r="L1655" s="411"/>
      <c r="M1655" s="411"/>
      <c r="N1655" s="411"/>
      <c r="O1655" s="411"/>
      <c r="P1655" s="412">
        <v>6500</v>
      </c>
      <c r="Q1655" s="413"/>
      <c r="R1655" s="414"/>
      <c r="S1655" s="415"/>
      <c r="T1655" s="415"/>
      <c r="U1655" s="415"/>
      <c r="V1655" s="415"/>
      <c r="W1655" s="415"/>
      <c r="X1655" s="415"/>
      <c r="Y1655" s="415"/>
      <c r="Z1655" s="415"/>
      <c r="AA1655" s="415"/>
      <c r="AB1655" s="415"/>
      <c r="AC1655" s="415"/>
      <c r="AD1655" s="415"/>
      <c r="AE1655" s="415"/>
      <c r="AF1655" s="415"/>
      <c r="AG1655" s="415"/>
      <c r="AH1655" s="415"/>
      <c r="AI1655" s="415"/>
      <c r="AJ1655" s="415"/>
      <c r="AK1655" s="415"/>
      <c r="AL1655" s="415"/>
      <c r="AM1655" s="415"/>
      <c r="AN1655" s="415"/>
      <c r="AO1655" s="415"/>
      <c r="AP1655" s="415"/>
      <c r="AQ1655" s="415"/>
      <c r="AR1655" s="415"/>
      <c r="AS1655" s="415"/>
      <c r="AT1655" s="415"/>
      <c r="AU1655" s="415"/>
      <c r="AV1655" s="415"/>
      <c r="AW1655" s="415"/>
      <c r="AX1655" s="415"/>
      <c r="AY1655" s="411"/>
    </row>
    <row r="1656" spans="1:51" x14ac:dyDescent="0.25">
      <c r="A1656" s="395">
        <v>28</v>
      </c>
      <c r="B1656" s="405" t="s">
        <v>2043</v>
      </c>
      <c r="C1656" s="363" t="s">
        <v>2069</v>
      </c>
      <c r="D1656" s="364" t="s">
        <v>29</v>
      </c>
      <c r="E1656" s="410">
        <v>78375</v>
      </c>
      <c r="F1656" s="366">
        <v>2</v>
      </c>
      <c r="G1656" s="410">
        <v>156750</v>
      </c>
      <c r="H1656" s="411"/>
      <c r="I1656" s="411"/>
      <c r="J1656" s="411"/>
      <c r="K1656" s="411"/>
      <c r="L1656" s="411"/>
      <c r="M1656" s="411"/>
      <c r="N1656" s="411"/>
      <c r="O1656" s="411"/>
      <c r="P1656" s="412">
        <v>156750</v>
      </c>
      <c r="Q1656" s="413"/>
      <c r="R1656" s="414"/>
      <c r="S1656" s="415"/>
      <c r="T1656" s="415"/>
      <c r="U1656" s="415"/>
      <c r="V1656" s="415"/>
      <c r="W1656" s="415"/>
      <c r="X1656" s="415"/>
      <c r="Y1656" s="415"/>
      <c r="Z1656" s="415"/>
      <c r="AA1656" s="415"/>
      <c r="AB1656" s="415"/>
      <c r="AC1656" s="415"/>
      <c r="AD1656" s="415"/>
      <c r="AE1656" s="415"/>
      <c r="AF1656" s="415"/>
      <c r="AG1656" s="415"/>
      <c r="AH1656" s="415"/>
      <c r="AI1656" s="415"/>
      <c r="AJ1656" s="415"/>
      <c r="AK1656" s="415"/>
      <c r="AL1656" s="415"/>
      <c r="AM1656" s="415"/>
      <c r="AN1656" s="415"/>
      <c r="AO1656" s="415"/>
      <c r="AP1656" s="415"/>
      <c r="AQ1656" s="415"/>
      <c r="AR1656" s="415"/>
      <c r="AS1656" s="415"/>
      <c r="AT1656" s="415"/>
      <c r="AU1656" s="415"/>
      <c r="AV1656" s="415"/>
      <c r="AW1656" s="415"/>
      <c r="AX1656" s="415"/>
      <c r="AY1656" s="411"/>
    </row>
    <row r="1657" spans="1:51" ht="30" x14ac:dyDescent="0.25">
      <c r="A1657" s="395">
        <v>29</v>
      </c>
      <c r="B1657" s="405" t="s">
        <v>2056</v>
      </c>
      <c r="C1657" s="363" t="s">
        <v>2070</v>
      </c>
      <c r="D1657" s="364" t="s">
        <v>974</v>
      </c>
      <c r="E1657" s="410">
        <v>1149.5</v>
      </c>
      <c r="F1657" s="366">
        <v>2</v>
      </c>
      <c r="G1657" s="410">
        <v>2299</v>
      </c>
      <c r="H1657" s="411"/>
      <c r="I1657" s="411"/>
      <c r="J1657" s="411"/>
      <c r="K1657" s="411"/>
      <c r="L1657" s="411"/>
      <c r="M1657" s="411"/>
      <c r="N1657" s="411"/>
      <c r="O1657" s="411"/>
      <c r="P1657" s="412">
        <v>2299</v>
      </c>
      <c r="Q1657" s="413"/>
      <c r="R1657" s="414"/>
      <c r="S1657" s="415"/>
      <c r="T1657" s="415"/>
      <c r="U1657" s="415"/>
      <c r="V1657" s="415"/>
      <c r="W1657" s="415"/>
      <c r="X1657" s="415"/>
      <c r="Y1657" s="415"/>
      <c r="Z1657" s="415"/>
      <c r="AA1657" s="415"/>
      <c r="AB1657" s="415"/>
      <c r="AC1657" s="415"/>
      <c r="AD1657" s="415"/>
      <c r="AE1657" s="415"/>
      <c r="AF1657" s="415"/>
      <c r="AG1657" s="415"/>
      <c r="AH1657" s="415"/>
      <c r="AI1657" s="415"/>
      <c r="AJ1657" s="415"/>
      <c r="AK1657" s="415"/>
      <c r="AL1657" s="415"/>
      <c r="AM1657" s="415"/>
      <c r="AN1657" s="415"/>
      <c r="AO1657" s="415"/>
      <c r="AP1657" s="415"/>
      <c r="AQ1657" s="415"/>
      <c r="AR1657" s="415"/>
      <c r="AS1657" s="415"/>
      <c r="AT1657" s="415"/>
      <c r="AU1657" s="415"/>
      <c r="AV1657" s="415"/>
      <c r="AW1657" s="415"/>
      <c r="AX1657" s="415"/>
      <c r="AY1657" s="411"/>
    </row>
    <row r="1658" spans="1:51" ht="30" x14ac:dyDescent="0.25">
      <c r="A1658" s="395">
        <v>30</v>
      </c>
      <c r="B1658" s="405" t="s">
        <v>746</v>
      </c>
      <c r="C1658" s="363" t="s">
        <v>2071</v>
      </c>
      <c r="D1658" s="364" t="s">
        <v>490</v>
      </c>
      <c r="E1658" s="410">
        <v>10000</v>
      </c>
      <c r="F1658" s="366">
        <v>1.21</v>
      </c>
      <c r="G1658" s="410">
        <v>12100</v>
      </c>
      <c r="H1658" s="411"/>
      <c r="I1658" s="411"/>
      <c r="J1658" s="411"/>
      <c r="K1658" s="411"/>
      <c r="L1658" s="411"/>
      <c r="M1658" s="411"/>
      <c r="N1658" s="411"/>
      <c r="O1658" s="411"/>
      <c r="P1658" s="412">
        <v>12100</v>
      </c>
      <c r="Q1658" s="413"/>
      <c r="R1658" s="414"/>
      <c r="S1658" s="415"/>
      <c r="T1658" s="415"/>
      <c r="U1658" s="415"/>
      <c r="V1658" s="415"/>
      <c r="W1658" s="415"/>
      <c r="X1658" s="415"/>
      <c r="Y1658" s="415"/>
      <c r="Z1658" s="415"/>
      <c r="AA1658" s="415"/>
      <c r="AB1658" s="415"/>
      <c r="AC1658" s="415"/>
      <c r="AD1658" s="415"/>
      <c r="AE1658" s="415"/>
      <c r="AF1658" s="415"/>
      <c r="AG1658" s="415"/>
      <c r="AH1658" s="415"/>
      <c r="AI1658" s="415"/>
      <c r="AJ1658" s="415"/>
      <c r="AK1658" s="415"/>
      <c r="AL1658" s="415"/>
      <c r="AM1658" s="415"/>
      <c r="AN1658" s="415"/>
      <c r="AO1658" s="415"/>
      <c r="AP1658" s="415"/>
      <c r="AQ1658" s="415"/>
      <c r="AR1658" s="415"/>
      <c r="AS1658" s="415"/>
      <c r="AT1658" s="415"/>
      <c r="AU1658" s="415"/>
      <c r="AV1658" s="415"/>
      <c r="AW1658" s="415"/>
      <c r="AX1658" s="415"/>
      <c r="AY1658" s="411"/>
    </row>
    <row r="1659" spans="1:51" x14ac:dyDescent="0.25">
      <c r="A1659" s="395">
        <v>31</v>
      </c>
      <c r="B1659" s="405" t="s">
        <v>2043</v>
      </c>
      <c r="C1659" s="363" t="s">
        <v>2072</v>
      </c>
      <c r="D1659" s="364" t="s">
        <v>1759</v>
      </c>
      <c r="E1659" s="410">
        <v>10</v>
      </c>
      <c r="F1659" s="366">
        <v>144</v>
      </c>
      <c r="G1659" s="410">
        <v>1440</v>
      </c>
      <c r="H1659" s="411"/>
      <c r="I1659" s="411"/>
      <c r="J1659" s="411"/>
      <c r="K1659" s="411"/>
      <c r="L1659" s="411"/>
      <c r="M1659" s="411"/>
      <c r="N1659" s="411"/>
      <c r="O1659" s="411"/>
      <c r="P1659" s="412">
        <v>1440</v>
      </c>
      <c r="Q1659" s="413"/>
      <c r="R1659" s="414"/>
      <c r="S1659" s="415"/>
      <c r="T1659" s="415"/>
      <c r="U1659" s="415"/>
      <c r="V1659" s="415"/>
      <c r="W1659" s="415"/>
      <c r="X1659" s="415"/>
      <c r="Y1659" s="415"/>
      <c r="Z1659" s="415"/>
      <c r="AA1659" s="415"/>
      <c r="AB1659" s="415"/>
      <c r="AC1659" s="415"/>
      <c r="AD1659" s="415"/>
      <c r="AE1659" s="415"/>
      <c r="AF1659" s="415"/>
      <c r="AG1659" s="415"/>
      <c r="AH1659" s="415"/>
      <c r="AI1659" s="415"/>
      <c r="AJ1659" s="415"/>
      <c r="AK1659" s="415"/>
      <c r="AL1659" s="415"/>
      <c r="AM1659" s="415"/>
      <c r="AN1659" s="415"/>
      <c r="AO1659" s="415"/>
      <c r="AP1659" s="415"/>
      <c r="AQ1659" s="415"/>
      <c r="AR1659" s="415"/>
      <c r="AS1659" s="415"/>
      <c r="AT1659" s="415"/>
      <c r="AU1659" s="415"/>
      <c r="AV1659" s="415"/>
      <c r="AW1659" s="415"/>
      <c r="AX1659" s="415"/>
      <c r="AY1659" s="411"/>
    </row>
    <row r="1660" spans="1:51" x14ac:dyDescent="0.25">
      <c r="A1660" s="395">
        <v>32</v>
      </c>
      <c r="B1660" s="405" t="s">
        <v>1294</v>
      </c>
      <c r="C1660" s="363" t="s">
        <v>2073</v>
      </c>
      <c r="D1660" s="364" t="s">
        <v>525</v>
      </c>
      <c r="E1660" s="410">
        <v>10</v>
      </c>
      <c r="F1660" s="366">
        <v>45</v>
      </c>
      <c r="G1660" s="410">
        <v>450</v>
      </c>
      <c r="H1660" s="411"/>
      <c r="I1660" s="411"/>
      <c r="J1660" s="411"/>
      <c r="K1660" s="411"/>
      <c r="L1660" s="411"/>
      <c r="M1660" s="411"/>
      <c r="N1660" s="411"/>
      <c r="O1660" s="411"/>
      <c r="P1660" s="412">
        <v>450</v>
      </c>
      <c r="Q1660" s="413"/>
      <c r="R1660" s="414"/>
      <c r="S1660" s="415"/>
      <c r="T1660" s="415"/>
      <c r="U1660" s="415"/>
      <c r="V1660" s="415"/>
      <c r="W1660" s="415"/>
      <c r="X1660" s="415"/>
      <c r="Y1660" s="415"/>
      <c r="Z1660" s="415"/>
      <c r="AA1660" s="415"/>
      <c r="AB1660" s="415"/>
      <c r="AC1660" s="415"/>
      <c r="AD1660" s="415"/>
      <c r="AE1660" s="415"/>
      <c r="AF1660" s="415"/>
      <c r="AG1660" s="415"/>
      <c r="AH1660" s="415"/>
      <c r="AI1660" s="415"/>
      <c r="AJ1660" s="415"/>
      <c r="AK1660" s="415"/>
      <c r="AL1660" s="415"/>
      <c r="AM1660" s="415"/>
      <c r="AN1660" s="415"/>
      <c r="AO1660" s="415"/>
      <c r="AP1660" s="415"/>
      <c r="AQ1660" s="415"/>
      <c r="AR1660" s="415"/>
      <c r="AS1660" s="415"/>
      <c r="AT1660" s="415"/>
      <c r="AU1660" s="415"/>
      <c r="AV1660" s="415"/>
      <c r="AW1660" s="415"/>
      <c r="AX1660" s="415"/>
      <c r="AY1660" s="411"/>
    </row>
    <row r="1661" spans="1:51" x14ac:dyDescent="0.25">
      <c r="A1661" s="395">
        <v>33</v>
      </c>
      <c r="B1661" s="405" t="s">
        <v>2074</v>
      </c>
      <c r="C1661" s="363" t="s">
        <v>2075</v>
      </c>
      <c r="D1661" s="364" t="s">
        <v>53</v>
      </c>
      <c r="E1661" s="410">
        <v>36380</v>
      </c>
      <c r="F1661" s="366">
        <v>1</v>
      </c>
      <c r="G1661" s="410">
        <v>36380</v>
      </c>
      <c r="H1661" s="411"/>
      <c r="I1661" s="411"/>
      <c r="J1661" s="411"/>
      <c r="K1661" s="411"/>
      <c r="L1661" s="411"/>
      <c r="M1661" s="411"/>
      <c r="N1661" s="411"/>
      <c r="O1661" s="411"/>
      <c r="P1661" s="412">
        <v>36380</v>
      </c>
      <c r="Q1661" s="413"/>
      <c r="R1661" s="414"/>
      <c r="S1661" s="415"/>
      <c r="T1661" s="415"/>
      <c r="U1661" s="415"/>
      <c r="V1661" s="415"/>
      <c r="W1661" s="415"/>
      <c r="X1661" s="415"/>
      <c r="Y1661" s="415"/>
      <c r="Z1661" s="415"/>
      <c r="AA1661" s="415"/>
      <c r="AB1661" s="415"/>
      <c r="AC1661" s="415"/>
      <c r="AD1661" s="415"/>
      <c r="AE1661" s="415"/>
      <c r="AF1661" s="415"/>
      <c r="AG1661" s="415"/>
      <c r="AH1661" s="415"/>
      <c r="AI1661" s="415"/>
      <c r="AJ1661" s="415"/>
      <c r="AK1661" s="415"/>
      <c r="AL1661" s="415"/>
      <c r="AM1661" s="415"/>
      <c r="AN1661" s="415"/>
      <c r="AO1661" s="415"/>
      <c r="AP1661" s="415"/>
      <c r="AQ1661" s="415"/>
      <c r="AR1661" s="415"/>
      <c r="AS1661" s="415"/>
      <c r="AT1661" s="415"/>
      <c r="AU1661" s="415"/>
      <c r="AV1661" s="415"/>
      <c r="AW1661" s="415"/>
      <c r="AX1661" s="415"/>
      <c r="AY1661" s="411"/>
    </row>
    <row r="1662" spans="1:51" ht="30" x14ac:dyDescent="0.25">
      <c r="A1662" s="395">
        <v>34</v>
      </c>
      <c r="B1662" s="405" t="s">
        <v>480</v>
      </c>
      <c r="C1662" s="363" t="s">
        <v>2076</v>
      </c>
      <c r="D1662" s="364" t="s">
        <v>974</v>
      </c>
      <c r="E1662" s="410">
        <v>1000</v>
      </c>
      <c r="F1662" s="366">
        <v>3</v>
      </c>
      <c r="G1662" s="410">
        <v>3000</v>
      </c>
      <c r="H1662" s="411"/>
      <c r="I1662" s="411"/>
      <c r="J1662" s="411"/>
      <c r="K1662" s="411"/>
      <c r="L1662" s="411"/>
      <c r="M1662" s="411"/>
      <c r="N1662" s="411"/>
      <c r="O1662" s="411"/>
      <c r="P1662" s="412">
        <v>3000</v>
      </c>
      <c r="Q1662" s="413"/>
      <c r="R1662" s="414"/>
      <c r="S1662" s="415"/>
      <c r="T1662" s="415"/>
      <c r="U1662" s="415"/>
      <c r="V1662" s="415"/>
      <c r="W1662" s="415"/>
      <c r="X1662" s="415"/>
      <c r="Y1662" s="415"/>
      <c r="Z1662" s="415"/>
      <c r="AA1662" s="415"/>
      <c r="AB1662" s="415"/>
      <c r="AC1662" s="415"/>
      <c r="AD1662" s="415"/>
      <c r="AE1662" s="415"/>
      <c r="AF1662" s="415"/>
      <c r="AG1662" s="415"/>
      <c r="AH1662" s="415"/>
      <c r="AI1662" s="415"/>
      <c r="AJ1662" s="415"/>
      <c r="AK1662" s="415"/>
      <c r="AL1662" s="415"/>
      <c r="AM1662" s="415"/>
      <c r="AN1662" s="415"/>
      <c r="AO1662" s="415"/>
      <c r="AP1662" s="415"/>
      <c r="AQ1662" s="415"/>
      <c r="AR1662" s="415"/>
      <c r="AS1662" s="415"/>
      <c r="AT1662" s="415"/>
      <c r="AU1662" s="415"/>
      <c r="AV1662" s="415"/>
      <c r="AW1662" s="415"/>
      <c r="AX1662" s="415"/>
      <c r="AY1662" s="411"/>
    </row>
    <row r="1663" spans="1:51" ht="30" x14ac:dyDescent="0.25">
      <c r="A1663" s="395">
        <v>35</v>
      </c>
      <c r="B1663" s="405" t="s">
        <v>2077</v>
      </c>
      <c r="C1663" s="363" t="s">
        <v>2078</v>
      </c>
      <c r="D1663" s="364" t="s">
        <v>87</v>
      </c>
      <c r="E1663" s="410">
        <v>300</v>
      </c>
      <c r="F1663" s="366">
        <v>1</v>
      </c>
      <c r="G1663" s="410">
        <v>300</v>
      </c>
      <c r="H1663" s="411"/>
      <c r="I1663" s="411"/>
      <c r="J1663" s="411"/>
      <c r="K1663" s="411"/>
      <c r="L1663" s="411"/>
      <c r="M1663" s="411"/>
      <c r="N1663" s="411"/>
      <c r="O1663" s="411"/>
      <c r="P1663" s="412">
        <v>300</v>
      </c>
      <c r="Q1663" s="413"/>
      <c r="R1663" s="414"/>
      <c r="S1663" s="415"/>
      <c r="T1663" s="415"/>
      <c r="U1663" s="415"/>
      <c r="V1663" s="415"/>
      <c r="W1663" s="415"/>
      <c r="X1663" s="415"/>
      <c r="Y1663" s="415"/>
      <c r="Z1663" s="415"/>
      <c r="AA1663" s="415"/>
      <c r="AB1663" s="415"/>
      <c r="AC1663" s="415"/>
      <c r="AD1663" s="415"/>
      <c r="AE1663" s="415"/>
      <c r="AF1663" s="415"/>
      <c r="AG1663" s="415"/>
      <c r="AH1663" s="415"/>
      <c r="AI1663" s="415"/>
      <c r="AJ1663" s="415"/>
      <c r="AK1663" s="415"/>
      <c r="AL1663" s="415"/>
      <c r="AM1663" s="415"/>
      <c r="AN1663" s="415"/>
      <c r="AO1663" s="415"/>
      <c r="AP1663" s="415"/>
      <c r="AQ1663" s="415"/>
      <c r="AR1663" s="415"/>
      <c r="AS1663" s="415"/>
      <c r="AT1663" s="415"/>
      <c r="AU1663" s="415"/>
      <c r="AV1663" s="415"/>
      <c r="AW1663" s="415"/>
      <c r="AX1663" s="415"/>
      <c r="AY1663" s="411"/>
    </row>
    <row r="1664" spans="1:51" ht="30" x14ac:dyDescent="0.25">
      <c r="A1664" s="395">
        <v>36</v>
      </c>
      <c r="B1664" s="405" t="s">
        <v>479</v>
      </c>
      <c r="C1664" s="363" t="s">
        <v>2079</v>
      </c>
      <c r="D1664" s="364" t="s">
        <v>87</v>
      </c>
      <c r="E1664" s="410">
        <v>505</v>
      </c>
      <c r="F1664" s="366">
        <v>6</v>
      </c>
      <c r="G1664" s="410">
        <v>3030</v>
      </c>
      <c r="H1664" s="411"/>
      <c r="I1664" s="411"/>
      <c r="J1664" s="411"/>
      <c r="K1664" s="411"/>
      <c r="L1664" s="411"/>
      <c r="M1664" s="411"/>
      <c r="N1664" s="411"/>
      <c r="O1664" s="411"/>
      <c r="P1664" s="412">
        <v>3030</v>
      </c>
      <c r="Q1664" s="413"/>
      <c r="R1664" s="414"/>
      <c r="S1664" s="415"/>
      <c r="T1664" s="415"/>
      <c r="U1664" s="415"/>
      <c r="V1664" s="415"/>
      <c r="W1664" s="415"/>
      <c r="X1664" s="415"/>
      <c r="Y1664" s="415"/>
      <c r="Z1664" s="415"/>
      <c r="AA1664" s="415"/>
      <c r="AB1664" s="415"/>
      <c r="AC1664" s="415"/>
      <c r="AD1664" s="415"/>
      <c r="AE1664" s="415"/>
      <c r="AF1664" s="415"/>
      <c r="AG1664" s="415"/>
      <c r="AH1664" s="415"/>
      <c r="AI1664" s="415"/>
      <c r="AJ1664" s="415"/>
      <c r="AK1664" s="415"/>
      <c r="AL1664" s="415"/>
      <c r="AM1664" s="415"/>
      <c r="AN1664" s="415"/>
      <c r="AO1664" s="415"/>
      <c r="AP1664" s="415"/>
      <c r="AQ1664" s="415"/>
      <c r="AR1664" s="415"/>
      <c r="AS1664" s="415"/>
      <c r="AT1664" s="415"/>
      <c r="AU1664" s="415"/>
      <c r="AV1664" s="415"/>
      <c r="AW1664" s="415"/>
      <c r="AX1664" s="415"/>
      <c r="AY1664" s="411"/>
    </row>
    <row r="1665" spans="1:51" ht="150" x14ac:dyDescent="0.25">
      <c r="A1665" s="395">
        <v>37</v>
      </c>
      <c r="B1665" s="405" t="s">
        <v>2080</v>
      </c>
      <c r="C1665" s="363" t="s">
        <v>2081</v>
      </c>
      <c r="D1665" s="366" t="s">
        <v>87</v>
      </c>
      <c r="E1665" s="410">
        <v>76006</v>
      </c>
      <c r="F1665" s="366">
        <v>3</v>
      </c>
      <c r="G1665" s="410">
        <v>228018</v>
      </c>
      <c r="H1665" s="411"/>
      <c r="I1665" s="411"/>
      <c r="J1665" s="411"/>
      <c r="K1665" s="411"/>
      <c r="L1665" s="411"/>
      <c r="M1665" s="411"/>
      <c r="N1665" s="411"/>
      <c r="O1665" s="411"/>
      <c r="P1665" s="412">
        <v>228018</v>
      </c>
      <c r="Q1665" s="413"/>
      <c r="R1665" s="414"/>
      <c r="S1665" s="415"/>
      <c r="T1665" s="415"/>
      <c r="U1665" s="415"/>
      <c r="V1665" s="415"/>
      <c r="W1665" s="415"/>
      <c r="X1665" s="415"/>
      <c r="Y1665" s="415"/>
      <c r="Z1665" s="415"/>
      <c r="AA1665" s="415"/>
      <c r="AB1665" s="415"/>
      <c r="AC1665" s="415"/>
      <c r="AD1665" s="415"/>
      <c r="AE1665" s="415"/>
      <c r="AF1665" s="415"/>
      <c r="AG1665" s="415"/>
      <c r="AH1665" s="415"/>
      <c r="AI1665" s="415"/>
      <c r="AJ1665" s="415"/>
      <c r="AK1665" s="415"/>
      <c r="AL1665" s="415"/>
      <c r="AM1665" s="415"/>
      <c r="AN1665" s="415"/>
      <c r="AO1665" s="415"/>
      <c r="AP1665" s="415"/>
      <c r="AQ1665" s="415"/>
      <c r="AR1665" s="415"/>
      <c r="AS1665" s="415"/>
      <c r="AT1665" s="415"/>
      <c r="AU1665" s="415"/>
      <c r="AV1665" s="415"/>
      <c r="AW1665" s="415"/>
      <c r="AX1665" s="415"/>
      <c r="AY1665" s="411"/>
    </row>
    <row r="1666" spans="1:51" ht="150" x14ac:dyDescent="0.25">
      <c r="A1666" s="395">
        <v>38</v>
      </c>
      <c r="B1666" s="405" t="s">
        <v>2080</v>
      </c>
      <c r="C1666" s="363" t="s">
        <v>2082</v>
      </c>
      <c r="D1666" s="364" t="s">
        <v>53</v>
      </c>
      <c r="E1666" s="410">
        <v>73006</v>
      </c>
      <c r="F1666" s="366">
        <v>3</v>
      </c>
      <c r="G1666" s="410">
        <v>219018</v>
      </c>
      <c r="H1666" s="411"/>
      <c r="I1666" s="411"/>
      <c r="J1666" s="411"/>
      <c r="K1666" s="411"/>
      <c r="L1666" s="411"/>
      <c r="M1666" s="411"/>
      <c r="N1666" s="411"/>
      <c r="O1666" s="411"/>
      <c r="P1666" s="412">
        <v>219018</v>
      </c>
      <c r="Q1666" s="413"/>
      <c r="R1666" s="414"/>
      <c r="S1666" s="415"/>
      <c r="T1666" s="415"/>
      <c r="U1666" s="415"/>
      <c r="V1666" s="415"/>
      <c r="W1666" s="415"/>
      <c r="X1666" s="415"/>
      <c r="Y1666" s="415"/>
      <c r="Z1666" s="415"/>
      <c r="AA1666" s="415"/>
      <c r="AB1666" s="415"/>
      <c r="AC1666" s="415"/>
      <c r="AD1666" s="415"/>
      <c r="AE1666" s="415"/>
      <c r="AF1666" s="415"/>
      <c r="AG1666" s="415"/>
      <c r="AH1666" s="415"/>
      <c r="AI1666" s="415"/>
      <c r="AJ1666" s="415"/>
      <c r="AK1666" s="415"/>
      <c r="AL1666" s="415"/>
      <c r="AM1666" s="415"/>
      <c r="AN1666" s="415"/>
      <c r="AO1666" s="415"/>
      <c r="AP1666" s="415"/>
      <c r="AQ1666" s="415"/>
      <c r="AR1666" s="415"/>
      <c r="AS1666" s="415"/>
      <c r="AT1666" s="415"/>
      <c r="AU1666" s="415"/>
      <c r="AV1666" s="415"/>
      <c r="AW1666" s="415"/>
      <c r="AX1666" s="415"/>
      <c r="AY1666" s="411"/>
    </row>
    <row r="1667" spans="1:51" ht="45" x14ac:dyDescent="0.25">
      <c r="A1667" s="395">
        <v>39</v>
      </c>
      <c r="B1667" s="405" t="s">
        <v>2056</v>
      </c>
      <c r="C1667" s="363" t="s">
        <v>2083</v>
      </c>
      <c r="D1667" s="364" t="s">
        <v>87</v>
      </c>
      <c r="E1667" s="410">
        <v>1702.5</v>
      </c>
      <c r="F1667" s="366">
        <v>15</v>
      </c>
      <c r="G1667" s="410">
        <v>25537.5</v>
      </c>
      <c r="H1667" s="411"/>
      <c r="I1667" s="411"/>
      <c r="J1667" s="411"/>
      <c r="K1667" s="411"/>
      <c r="L1667" s="411"/>
      <c r="M1667" s="411"/>
      <c r="N1667" s="411"/>
      <c r="O1667" s="411"/>
      <c r="P1667" s="412">
        <v>25537.5</v>
      </c>
      <c r="Q1667" s="413"/>
      <c r="R1667" s="414"/>
      <c r="S1667" s="415"/>
      <c r="T1667" s="415"/>
      <c r="U1667" s="415"/>
      <c r="V1667" s="415"/>
      <c r="W1667" s="415"/>
      <c r="X1667" s="415"/>
      <c r="Y1667" s="415"/>
      <c r="Z1667" s="415"/>
      <c r="AA1667" s="415"/>
      <c r="AB1667" s="415"/>
      <c r="AC1667" s="415"/>
      <c r="AD1667" s="415"/>
      <c r="AE1667" s="415"/>
      <c r="AF1667" s="415"/>
      <c r="AG1667" s="415"/>
      <c r="AH1667" s="415"/>
      <c r="AI1667" s="415"/>
      <c r="AJ1667" s="415"/>
      <c r="AK1667" s="415"/>
      <c r="AL1667" s="415"/>
      <c r="AM1667" s="415"/>
      <c r="AN1667" s="415"/>
      <c r="AO1667" s="415"/>
      <c r="AP1667" s="415"/>
      <c r="AQ1667" s="415"/>
      <c r="AR1667" s="415"/>
      <c r="AS1667" s="415"/>
      <c r="AT1667" s="415"/>
      <c r="AU1667" s="415"/>
      <c r="AV1667" s="415"/>
      <c r="AW1667" s="415"/>
      <c r="AX1667" s="415"/>
      <c r="AY1667" s="411"/>
    </row>
    <row r="1668" spans="1:51" ht="60" x14ac:dyDescent="0.25">
      <c r="A1668" s="395">
        <v>40</v>
      </c>
      <c r="B1668" s="405" t="s">
        <v>2084</v>
      </c>
      <c r="C1668" s="363" t="s">
        <v>2085</v>
      </c>
      <c r="D1668" s="364" t="s">
        <v>87</v>
      </c>
      <c r="E1668" s="410">
        <v>2837.5</v>
      </c>
      <c r="F1668" s="366">
        <v>10</v>
      </c>
      <c r="G1668" s="410">
        <v>28375</v>
      </c>
      <c r="H1668" s="411"/>
      <c r="I1668" s="411"/>
      <c r="J1668" s="411"/>
      <c r="K1668" s="411"/>
      <c r="L1668" s="411"/>
      <c r="M1668" s="411"/>
      <c r="N1668" s="411"/>
      <c r="O1668" s="411"/>
      <c r="P1668" s="412">
        <v>28375</v>
      </c>
      <c r="Q1668" s="413"/>
      <c r="R1668" s="414"/>
      <c r="S1668" s="415"/>
      <c r="T1668" s="415"/>
      <c r="U1668" s="415"/>
      <c r="V1668" s="415"/>
      <c r="W1668" s="415"/>
      <c r="X1668" s="415"/>
      <c r="Y1668" s="415"/>
      <c r="Z1668" s="415"/>
      <c r="AA1668" s="415"/>
      <c r="AB1668" s="415"/>
      <c r="AC1668" s="415"/>
      <c r="AD1668" s="415"/>
      <c r="AE1668" s="415"/>
      <c r="AF1668" s="415"/>
      <c r="AG1668" s="415"/>
      <c r="AH1668" s="415"/>
      <c r="AI1668" s="415"/>
      <c r="AJ1668" s="415"/>
      <c r="AK1668" s="415"/>
      <c r="AL1668" s="415"/>
      <c r="AM1668" s="415"/>
      <c r="AN1668" s="415"/>
      <c r="AO1668" s="415"/>
      <c r="AP1668" s="415"/>
      <c r="AQ1668" s="415"/>
      <c r="AR1668" s="415"/>
      <c r="AS1668" s="415"/>
      <c r="AT1668" s="415"/>
      <c r="AU1668" s="415"/>
      <c r="AV1668" s="415"/>
      <c r="AW1668" s="415"/>
      <c r="AX1668" s="415"/>
      <c r="AY1668" s="411"/>
    </row>
    <row r="1669" spans="1:51" ht="45" x14ac:dyDescent="0.25">
      <c r="A1669" s="395">
        <v>41</v>
      </c>
      <c r="B1669" s="405" t="s">
        <v>2086</v>
      </c>
      <c r="C1669" s="363" t="s">
        <v>2087</v>
      </c>
      <c r="D1669" s="364" t="s">
        <v>87</v>
      </c>
      <c r="E1669" s="410">
        <v>2270</v>
      </c>
      <c r="F1669" s="366">
        <v>2</v>
      </c>
      <c r="G1669" s="410">
        <v>4540</v>
      </c>
      <c r="H1669" s="411"/>
      <c r="I1669" s="411"/>
      <c r="J1669" s="411"/>
      <c r="K1669" s="411"/>
      <c r="L1669" s="411"/>
      <c r="M1669" s="411"/>
      <c r="N1669" s="411"/>
      <c r="O1669" s="411"/>
      <c r="P1669" s="412">
        <v>4540</v>
      </c>
      <c r="Q1669" s="413"/>
      <c r="R1669" s="414"/>
      <c r="S1669" s="415"/>
      <c r="T1669" s="415"/>
      <c r="U1669" s="415"/>
      <c r="V1669" s="415"/>
      <c r="W1669" s="415"/>
      <c r="X1669" s="415"/>
      <c r="Y1669" s="415"/>
      <c r="Z1669" s="415"/>
      <c r="AA1669" s="415"/>
      <c r="AB1669" s="415"/>
      <c r="AC1669" s="415"/>
      <c r="AD1669" s="415"/>
      <c r="AE1669" s="415"/>
      <c r="AF1669" s="415"/>
      <c r="AG1669" s="415"/>
      <c r="AH1669" s="415"/>
      <c r="AI1669" s="415"/>
      <c r="AJ1669" s="415"/>
      <c r="AK1669" s="415"/>
      <c r="AL1669" s="415"/>
      <c r="AM1669" s="415"/>
      <c r="AN1669" s="415"/>
      <c r="AO1669" s="415"/>
      <c r="AP1669" s="415"/>
      <c r="AQ1669" s="415"/>
      <c r="AR1669" s="415"/>
      <c r="AS1669" s="415"/>
      <c r="AT1669" s="415"/>
      <c r="AU1669" s="415"/>
      <c r="AV1669" s="415"/>
      <c r="AW1669" s="415"/>
      <c r="AX1669" s="415"/>
      <c r="AY1669" s="411"/>
    </row>
    <row r="1670" spans="1:51" ht="60" x14ac:dyDescent="0.25">
      <c r="A1670" s="395">
        <v>42</v>
      </c>
      <c r="B1670" s="405" t="s">
        <v>2086</v>
      </c>
      <c r="C1670" s="363" t="s">
        <v>2088</v>
      </c>
      <c r="D1670" s="364" t="s">
        <v>87</v>
      </c>
      <c r="E1670" s="410">
        <v>3587.2</v>
      </c>
      <c r="F1670" s="366">
        <v>32</v>
      </c>
      <c r="G1670" s="410">
        <v>114790.39999999999</v>
      </c>
      <c r="H1670" s="411"/>
      <c r="I1670" s="411"/>
      <c r="J1670" s="411"/>
      <c r="K1670" s="411"/>
      <c r="L1670" s="411"/>
      <c r="M1670" s="411"/>
      <c r="N1670" s="411"/>
      <c r="O1670" s="411"/>
      <c r="P1670" s="412">
        <v>114790.39999999999</v>
      </c>
      <c r="Q1670" s="413"/>
      <c r="R1670" s="414"/>
      <c r="S1670" s="415"/>
      <c r="T1670" s="415"/>
      <c r="U1670" s="415"/>
      <c r="V1670" s="415"/>
      <c r="W1670" s="415"/>
      <c r="X1670" s="415"/>
      <c r="Y1670" s="415"/>
      <c r="Z1670" s="415"/>
      <c r="AA1670" s="415"/>
      <c r="AB1670" s="415"/>
      <c r="AC1670" s="415"/>
      <c r="AD1670" s="415"/>
      <c r="AE1670" s="415"/>
      <c r="AF1670" s="415"/>
      <c r="AG1670" s="415"/>
      <c r="AH1670" s="415"/>
      <c r="AI1670" s="415"/>
      <c r="AJ1670" s="415"/>
      <c r="AK1670" s="415"/>
      <c r="AL1670" s="415"/>
      <c r="AM1670" s="415"/>
      <c r="AN1670" s="415"/>
      <c r="AO1670" s="415"/>
      <c r="AP1670" s="415"/>
      <c r="AQ1670" s="415"/>
      <c r="AR1670" s="415"/>
      <c r="AS1670" s="415"/>
      <c r="AT1670" s="415"/>
      <c r="AU1670" s="415"/>
      <c r="AV1670" s="415"/>
      <c r="AW1670" s="415"/>
      <c r="AX1670" s="415"/>
      <c r="AY1670" s="411"/>
    </row>
    <row r="1671" spans="1:51" ht="30" x14ac:dyDescent="0.25">
      <c r="A1671" s="395">
        <v>43</v>
      </c>
      <c r="B1671" s="395" t="s">
        <v>746</v>
      </c>
      <c r="C1671" s="396" t="s">
        <v>2089</v>
      </c>
      <c r="D1671" s="397" t="s">
        <v>490</v>
      </c>
      <c r="E1671" s="398">
        <v>10000</v>
      </c>
      <c r="F1671" s="399"/>
      <c r="G1671" s="399"/>
      <c r="H1671" s="399"/>
      <c r="I1671" s="399"/>
      <c r="J1671" s="399"/>
      <c r="K1671" s="399"/>
      <c r="L1671" s="400">
        <v>36.85</v>
      </c>
      <c r="M1671" s="399">
        <v>368500</v>
      </c>
      <c r="N1671" s="399"/>
      <c r="O1671" s="399"/>
      <c r="P1671" s="400">
        <v>368500</v>
      </c>
      <c r="Q1671" s="419"/>
      <c r="R1671" s="391"/>
      <c r="S1671" s="391"/>
      <c r="T1671" s="391"/>
      <c r="U1671" s="391"/>
      <c r="V1671" s="391"/>
      <c r="W1671" s="391"/>
      <c r="X1671" s="391"/>
      <c r="Y1671" s="391"/>
      <c r="Z1671" s="391"/>
      <c r="AA1671" s="391"/>
      <c r="AB1671" s="391"/>
      <c r="AC1671" s="391"/>
      <c r="AD1671" s="391"/>
      <c r="AE1671" s="391"/>
      <c r="AF1671" s="391"/>
      <c r="AG1671" s="391"/>
      <c r="AH1671" s="391"/>
      <c r="AI1671" s="391"/>
      <c r="AJ1671" s="391"/>
      <c r="AK1671" s="391"/>
      <c r="AL1671" s="391"/>
      <c r="AM1671" s="391"/>
      <c r="AN1671" s="391"/>
      <c r="AO1671" s="391"/>
      <c r="AP1671" s="391"/>
      <c r="AQ1671" s="391"/>
      <c r="AR1671" s="391"/>
      <c r="AS1671" s="391"/>
      <c r="AT1671" s="391"/>
      <c r="AU1671" s="391"/>
      <c r="AV1671" s="391"/>
      <c r="AW1671" s="391"/>
      <c r="AX1671" s="391"/>
      <c r="AY1671" s="391"/>
    </row>
    <row r="1672" spans="1:51" ht="30" x14ac:dyDescent="0.25">
      <c r="A1672" s="395">
        <v>44</v>
      </c>
      <c r="B1672" s="395" t="s">
        <v>797</v>
      </c>
      <c r="C1672" s="396" t="s">
        <v>2090</v>
      </c>
      <c r="D1672" s="397" t="s">
        <v>32</v>
      </c>
      <c r="E1672" s="398">
        <v>0.2</v>
      </c>
      <c r="F1672" s="399"/>
      <c r="G1672" s="399"/>
      <c r="H1672" s="399"/>
      <c r="I1672" s="399"/>
      <c r="J1672" s="399"/>
      <c r="K1672" s="399"/>
      <c r="L1672" s="399">
        <v>135</v>
      </c>
      <c r="M1672" s="399">
        <v>27</v>
      </c>
      <c r="N1672" s="399"/>
      <c r="O1672" s="399"/>
      <c r="P1672" s="400">
        <v>27</v>
      </c>
      <c r="Q1672" s="391"/>
      <c r="R1672" s="391"/>
      <c r="S1672" s="391"/>
      <c r="T1672" s="391"/>
      <c r="U1672" s="391"/>
      <c r="V1672" s="391"/>
      <c r="W1672" s="391"/>
      <c r="X1672" s="391"/>
      <c r="Y1672" s="391"/>
      <c r="Z1672" s="391"/>
      <c r="AA1672" s="391"/>
      <c r="AB1672" s="391"/>
      <c r="AC1672" s="391"/>
      <c r="AD1672" s="391"/>
      <c r="AE1672" s="391"/>
      <c r="AF1672" s="391"/>
      <c r="AG1672" s="391"/>
      <c r="AH1672" s="391"/>
      <c r="AI1672" s="391"/>
      <c r="AJ1672" s="391"/>
      <c r="AK1672" s="391"/>
      <c r="AL1672" s="391"/>
      <c r="AM1672" s="391"/>
      <c r="AN1672" s="391"/>
      <c r="AO1672" s="391"/>
      <c r="AP1672" s="391"/>
      <c r="AQ1672" s="391"/>
      <c r="AR1672" s="391"/>
      <c r="AS1672" s="391"/>
      <c r="AT1672" s="391"/>
      <c r="AU1672" s="391"/>
      <c r="AV1672" s="391"/>
      <c r="AW1672" s="391"/>
      <c r="AX1672" s="391"/>
      <c r="AY1672" s="391"/>
    </row>
    <row r="1673" spans="1:51" x14ac:dyDescent="0.25">
      <c r="A1673" s="395">
        <v>45</v>
      </c>
      <c r="B1673" s="395" t="s">
        <v>797</v>
      </c>
      <c r="C1673" s="396" t="s">
        <v>2091</v>
      </c>
      <c r="D1673" s="397" t="s">
        <v>525</v>
      </c>
      <c r="E1673" s="398">
        <v>10</v>
      </c>
      <c r="F1673" s="399"/>
      <c r="G1673" s="399"/>
      <c r="H1673" s="399"/>
      <c r="I1673" s="399"/>
      <c r="J1673" s="399"/>
      <c r="K1673" s="399"/>
      <c r="L1673" s="399"/>
      <c r="M1673" s="399"/>
      <c r="N1673" s="399">
        <v>300</v>
      </c>
      <c r="O1673" s="399">
        <v>3000</v>
      </c>
      <c r="P1673" s="400">
        <v>3000</v>
      </c>
      <c r="Q1673" s="419"/>
      <c r="R1673" s="391"/>
      <c r="S1673" s="391"/>
      <c r="T1673" s="391"/>
      <c r="U1673" s="391"/>
      <c r="V1673" s="391"/>
      <c r="W1673" s="391"/>
      <c r="X1673" s="391"/>
      <c r="Y1673" s="391"/>
      <c r="Z1673" s="391"/>
      <c r="AA1673" s="391"/>
      <c r="AB1673" s="391"/>
      <c r="AC1673" s="391"/>
      <c r="AD1673" s="391"/>
      <c r="AE1673" s="391"/>
      <c r="AF1673" s="391"/>
      <c r="AG1673" s="391"/>
      <c r="AH1673" s="391"/>
      <c r="AI1673" s="391"/>
      <c r="AJ1673" s="391"/>
      <c r="AK1673" s="391"/>
      <c r="AL1673" s="391"/>
      <c r="AM1673" s="391"/>
      <c r="AN1673" s="391"/>
      <c r="AO1673" s="391"/>
      <c r="AP1673" s="391"/>
      <c r="AQ1673" s="391"/>
      <c r="AR1673" s="391"/>
      <c r="AS1673" s="391"/>
      <c r="AT1673" s="391"/>
      <c r="AU1673" s="391"/>
      <c r="AV1673" s="391"/>
      <c r="AW1673" s="391"/>
      <c r="AX1673" s="391"/>
      <c r="AY1673" s="391"/>
    </row>
    <row r="1674" spans="1:51" ht="30" x14ac:dyDescent="0.25">
      <c r="A1674" s="395">
        <v>46</v>
      </c>
      <c r="B1674" s="395" t="s">
        <v>797</v>
      </c>
      <c r="C1674" s="403" t="s">
        <v>2092</v>
      </c>
      <c r="D1674" s="404" t="s">
        <v>32</v>
      </c>
      <c r="E1674" s="398">
        <v>0.2</v>
      </c>
      <c r="F1674" s="399"/>
      <c r="G1674" s="400"/>
      <c r="H1674" s="399"/>
      <c r="I1674" s="399"/>
      <c r="J1674" s="399"/>
      <c r="K1674" s="399"/>
      <c r="L1674" s="399"/>
      <c r="M1674" s="399"/>
      <c r="N1674" s="399">
        <v>3841</v>
      </c>
      <c r="O1674" s="399">
        <v>768.2</v>
      </c>
      <c r="P1674" s="400">
        <v>768.2</v>
      </c>
      <c r="Q1674" s="419"/>
      <c r="R1674" s="391"/>
      <c r="S1674" s="391"/>
      <c r="T1674" s="391"/>
      <c r="U1674" s="391"/>
      <c r="V1674" s="391"/>
      <c r="W1674" s="391"/>
      <c r="X1674" s="391"/>
      <c r="Y1674" s="391"/>
      <c r="Z1674" s="391"/>
      <c r="AA1674" s="391"/>
      <c r="AB1674" s="391"/>
      <c r="AC1674" s="391"/>
      <c r="AD1674" s="391"/>
      <c r="AE1674" s="391"/>
      <c r="AF1674" s="391"/>
      <c r="AG1674" s="391"/>
      <c r="AH1674" s="391"/>
      <c r="AI1674" s="391"/>
      <c r="AJ1674" s="391"/>
      <c r="AK1674" s="391"/>
      <c r="AL1674" s="391"/>
      <c r="AM1674" s="391"/>
      <c r="AN1674" s="391"/>
      <c r="AO1674" s="391"/>
      <c r="AP1674" s="391"/>
      <c r="AQ1674" s="391"/>
      <c r="AR1674" s="391"/>
      <c r="AS1674" s="391"/>
      <c r="AT1674" s="391"/>
      <c r="AU1674" s="391"/>
      <c r="AV1674" s="391"/>
      <c r="AW1674" s="391"/>
      <c r="AX1674" s="391"/>
      <c r="AY1674" s="391"/>
    </row>
    <row r="1675" spans="1:51" ht="30" x14ac:dyDescent="0.25">
      <c r="A1675" s="395">
        <v>47</v>
      </c>
      <c r="B1675" s="395" t="s">
        <v>797</v>
      </c>
      <c r="C1675" s="403" t="s">
        <v>2093</v>
      </c>
      <c r="D1675" s="404" t="s">
        <v>32</v>
      </c>
      <c r="E1675" s="398">
        <v>0.2</v>
      </c>
      <c r="F1675" s="399"/>
      <c r="G1675" s="400"/>
      <c r="H1675" s="399"/>
      <c r="I1675" s="399"/>
      <c r="J1675" s="399"/>
      <c r="K1675" s="399"/>
      <c r="L1675" s="399"/>
      <c r="M1675" s="399"/>
      <c r="N1675" s="399">
        <v>9270</v>
      </c>
      <c r="O1675" s="399">
        <v>1854</v>
      </c>
      <c r="P1675" s="400">
        <v>1854</v>
      </c>
      <c r="Q1675" s="419"/>
      <c r="R1675" s="391"/>
      <c r="S1675" s="391"/>
      <c r="T1675" s="391"/>
      <c r="U1675" s="391"/>
      <c r="V1675" s="391"/>
      <c r="W1675" s="391"/>
      <c r="X1675" s="391"/>
      <c r="Y1675" s="391"/>
      <c r="Z1675" s="391"/>
      <c r="AA1675" s="391"/>
      <c r="AB1675" s="391"/>
      <c r="AC1675" s="391"/>
      <c r="AD1675" s="391"/>
      <c r="AE1675" s="391"/>
      <c r="AF1675" s="391"/>
      <c r="AG1675" s="391"/>
      <c r="AH1675" s="391"/>
      <c r="AI1675" s="391"/>
      <c r="AJ1675" s="391"/>
      <c r="AK1675" s="391"/>
      <c r="AL1675" s="391"/>
      <c r="AM1675" s="391"/>
      <c r="AN1675" s="391"/>
      <c r="AO1675" s="391"/>
      <c r="AP1675" s="391"/>
      <c r="AQ1675" s="391"/>
      <c r="AR1675" s="391"/>
      <c r="AS1675" s="391"/>
      <c r="AT1675" s="391"/>
      <c r="AU1675" s="391"/>
      <c r="AV1675" s="391"/>
      <c r="AW1675" s="391"/>
      <c r="AX1675" s="391"/>
      <c r="AY1675" s="391"/>
    </row>
    <row r="1676" spans="1:51" x14ac:dyDescent="0.25">
      <c r="A1676" s="395">
        <v>48</v>
      </c>
      <c r="B1676" s="395"/>
      <c r="C1676" s="403" t="s">
        <v>2094</v>
      </c>
      <c r="D1676" s="397" t="s">
        <v>1039</v>
      </c>
      <c r="E1676" s="398">
        <v>20</v>
      </c>
      <c r="F1676" s="399"/>
      <c r="G1676" s="399"/>
      <c r="H1676" s="399"/>
      <c r="I1676" s="399"/>
      <c r="J1676" s="399"/>
      <c r="K1676" s="399"/>
      <c r="L1676" s="399"/>
      <c r="M1676" s="399"/>
      <c r="N1676" s="399">
        <v>2010</v>
      </c>
      <c r="O1676" s="399">
        <v>40200</v>
      </c>
      <c r="P1676" s="400">
        <v>40200</v>
      </c>
      <c r="Q1676" s="420"/>
      <c r="R1676" s="391"/>
      <c r="S1676" s="391"/>
      <c r="T1676" s="391"/>
      <c r="U1676" s="391"/>
      <c r="V1676" s="391"/>
      <c r="W1676" s="391"/>
      <c r="X1676" s="391"/>
      <c r="Y1676" s="391"/>
      <c r="Z1676" s="391"/>
      <c r="AA1676" s="391"/>
      <c r="AB1676" s="391"/>
      <c r="AC1676" s="391"/>
      <c r="AD1676" s="391"/>
      <c r="AE1676" s="391"/>
      <c r="AF1676" s="391"/>
      <c r="AG1676" s="391"/>
      <c r="AH1676" s="391"/>
      <c r="AI1676" s="391"/>
      <c r="AJ1676" s="391"/>
      <c r="AK1676" s="391"/>
      <c r="AL1676" s="391"/>
      <c r="AM1676" s="391"/>
      <c r="AN1676" s="391"/>
      <c r="AO1676" s="391"/>
      <c r="AP1676" s="391"/>
      <c r="AQ1676" s="391"/>
      <c r="AR1676" s="391"/>
      <c r="AS1676" s="391"/>
      <c r="AT1676" s="391"/>
      <c r="AU1676" s="391"/>
      <c r="AV1676" s="391"/>
      <c r="AW1676" s="391"/>
      <c r="AX1676" s="391"/>
      <c r="AY1676" s="391"/>
    </row>
    <row r="1677" spans="1:51" ht="45" x14ac:dyDescent="0.25">
      <c r="A1677" s="395">
        <v>49</v>
      </c>
      <c r="B1677" s="405" t="s">
        <v>1294</v>
      </c>
      <c r="C1677" s="363" t="s">
        <v>2095</v>
      </c>
      <c r="D1677" s="364" t="s">
        <v>87</v>
      </c>
      <c r="E1677" s="410">
        <v>16399.599999999999</v>
      </c>
      <c r="F1677" s="366"/>
      <c r="G1677" s="410"/>
      <c r="H1677" s="411"/>
      <c r="I1677" s="411"/>
      <c r="J1677" s="411"/>
      <c r="K1677" s="411"/>
      <c r="L1677" s="411"/>
      <c r="M1677" s="411"/>
      <c r="N1677" s="411">
        <v>13</v>
      </c>
      <c r="O1677" s="411">
        <v>213194.8</v>
      </c>
      <c r="P1677" s="412">
        <v>213194.8</v>
      </c>
      <c r="Q1677" s="413"/>
      <c r="R1677" s="414"/>
      <c r="S1677" s="415"/>
      <c r="T1677" s="415"/>
      <c r="U1677" s="415"/>
      <c r="V1677" s="415"/>
      <c r="W1677" s="415"/>
      <c r="X1677" s="415"/>
      <c r="Y1677" s="415"/>
      <c r="Z1677" s="415"/>
      <c r="AA1677" s="415"/>
      <c r="AB1677" s="415"/>
      <c r="AC1677" s="415"/>
      <c r="AD1677" s="415"/>
      <c r="AE1677" s="415"/>
      <c r="AF1677" s="415"/>
      <c r="AG1677" s="415"/>
      <c r="AH1677" s="415"/>
      <c r="AI1677" s="415"/>
      <c r="AJ1677" s="415"/>
      <c r="AK1677" s="415"/>
      <c r="AL1677" s="415"/>
      <c r="AM1677" s="415"/>
      <c r="AN1677" s="415"/>
      <c r="AO1677" s="415"/>
      <c r="AP1677" s="415"/>
      <c r="AQ1677" s="415"/>
      <c r="AR1677" s="415"/>
      <c r="AS1677" s="415"/>
      <c r="AT1677" s="415"/>
      <c r="AU1677" s="415"/>
      <c r="AV1677" s="415"/>
      <c r="AW1677" s="415"/>
      <c r="AX1677" s="415"/>
      <c r="AY1677" s="411"/>
    </row>
    <row r="1678" spans="1:51" x14ac:dyDescent="0.25">
      <c r="A1678" s="427" t="s">
        <v>2096</v>
      </c>
      <c r="B1678" s="427"/>
      <c r="C1678" s="427"/>
      <c r="D1678" s="427"/>
      <c r="E1678" s="427"/>
      <c r="F1678" s="427"/>
      <c r="G1678" s="421">
        <v>2244831.6799999997</v>
      </c>
      <c r="H1678" s="394"/>
      <c r="I1678" s="421">
        <v>0</v>
      </c>
      <c r="J1678" s="394"/>
      <c r="K1678" s="421">
        <v>0</v>
      </c>
      <c r="L1678" s="399"/>
      <c r="M1678" s="421">
        <v>368527</v>
      </c>
      <c r="N1678" s="394"/>
      <c r="O1678" s="421">
        <v>259017</v>
      </c>
      <c r="P1678" s="421">
        <v>2872375.6799999997</v>
      </c>
      <c r="Q1678" s="391"/>
      <c r="R1678" s="391"/>
      <c r="S1678" s="391"/>
      <c r="T1678" s="391"/>
      <c r="U1678" s="391"/>
      <c r="V1678" s="422"/>
      <c r="W1678" s="391"/>
      <c r="X1678" s="391"/>
      <c r="Y1678" s="391"/>
      <c r="Z1678" s="391"/>
      <c r="AA1678" s="391"/>
      <c r="AB1678" s="391"/>
      <c r="AC1678" s="391"/>
      <c r="AD1678" s="391"/>
      <c r="AE1678" s="391"/>
      <c r="AF1678" s="391"/>
      <c r="AG1678" s="391"/>
      <c r="AH1678" s="391"/>
      <c r="AI1678" s="391"/>
      <c r="AJ1678" s="391"/>
      <c r="AK1678" s="391"/>
      <c r="AL1678" s="391"/>
      <c r="AM1678" s="391"/>
      <c r="AN1678" s="391"/>
      <c r="AO1678" s="391"/>
      <c r="AP1678" s="391"/>
      <c r="AQ1678" s="391"/>
      <c r="AR1678" s="391"/>
      <c r="AS1678" s="391"/>
      <c r="AT1678" s="391"/>
      <c r="AU1678" s="391"/>
      <c r="AV1678" s="391"/>
      <c r="AW1678" s="391"/>
      <c r="AX1678" s="391"/>
      <c r="AY1678" s="391"/>
    </row>
    <row r="1681" spans="1:5" x14ac:dyDescent="0.25">
      <c r="A1681" s="530" t="s">
        <v>2128</v>
      </c>
      <c r="B1681" s="530"/>
      <c r="C1681" s="530"/>
      <c r="D1681" s="530"/>
      <c r="E1681" s="530"/>
    </row>
  </sheetData>
  <mergeCells count="207">
    <mergeCell ref="A1681:E1681"/>
    <mergeCell ref="A751:P751"/>
    <mergeCell ref="P639:P640"/>
    <mergeCell ref="B748:F748"/>
    <mergeCell ref="B749:F749"/>
    <mergeCell ref="G749:P749"/>
    <mergeCell ref="P752:P753"/>
    <mergeCell ref="A801:F801"/>
    <mergeCell ref="F752:G752"/>
    <mergeCell ref="H752:I752"/>
    <mergeCell ref="J752:K752"/>
    <mergeCell ref="L752:M752"/>
    <mergeCell ref="N752:O752"/>
    <mergeCell ref="A752:A753"/>
    <mergeCell ref="B752:B753"/>
    <mergeCell ref="C752:C753"/>
    <mergeCell ref="D752:D753"/>
    <mergeCell ref="E752:E753"/>
    <mergeCell ref="A631:D631"/>
    <mergeCell ref="A638:O638"/>
    <mergeCell ref="A639:A640"/>
    <mergeCell ref="B639:B640"/>
    <mergeCell ref="C639:C640"/>
    <mergeCell ref="D639:D640"/>
    <mergeCell ref="E639:E640"/>
    <mergeCell ref="F639:G639"/>
    <mergeCell ref="H639:I639"/>
    <mergeCell ref="J639:K639"/>
    <mergeCell ref="L639:M639"/>
    <mergeCell ref="N639:O639"/>
    <mergeCell ref="P489:P490"/>
    <mergeCell ref="B491:C491"/>
    <mergeCell ref="A597:C597"/>
    <mergeCell ref="A598:C598"/>
    <mergeCell ref="G598:O598"/>
    <mergeCell ref="Q625:R625"/>
    <mergeCell ref="Q628:R628"/>
    <mergeCell ref="A629:C629"/>
    <mergeCell ref="A630:C630"/>
    <mergeCell ref="G630:O630"/>
    <mergeCell ref="A485:O485"/>
    <mergeCell ref="A486:O486"/>
    <mergeCell ref="A487:F487"/>
    <mergeCell ref="A488:O488"/>
    <mergeCell ref="A489:A490"/>
    <mergeCell ref="B489:B490"/>
    <mergeCell ref="C489:C490"/>
    <mergeCell ref="D489:D490"/>
    <mergeCell ref="E489:E490"/>
    <mergeCell ref="F489:G489"/>
    <mergeCell ref="H489:I489"/>
    <mergeCell ref="J489:K489"/>
    <mergeCell ref="L489:M489"/>
    <mergeCell ref="N489:O489"/>
    <mergeCell ref="A6:O6"/>
    <mergeCell ref="F1:I1"/>
    <mergeCell ref="A2:O2"/>
    <mergeCell ref="A3:O3"/>
    <mergeCell ref="A4:O4"/>
    <mergeCell ref="A5:F5"/>
    <mergeCell ref="A482:D482"/>
    <mergeCell ref="A446:D446"/>
    <mergeCell ref="A445:D445"/>
    <mergeCell ref="D7:D8"/>
    <mergeCell ref="E7:E8"/>
    <mergeCell ref="E446:P446"/>
    <mergeCell ref="A483:D483"/>
    <mergeCell ref="A460:D460"/>
    <mergeCell ref="A461:D461"/>
    <mergeCell ref="P7:P8"/>
    <mergeCell ref="B9:D9"/>
    <mergeCell ref="B457:D457"/>
    <mergeCell ref="B462:D462"/>
    <mergeCell ref="A481:D481"/>
    <mergeCell ref="H7:I7"/>
    <mergeCell ref="J7:K7"/>
    <mergeCell ref="L7:M7"/>
    <mergeCell ref="N7:O7"/>
    <mergeCell ref="F7:G7"/>
    <mergeCell ref="A7:A8"/>
    <mergeCell ref="B7:B8"/>
    <mergeCell ref="C7:C8"/>
    <mergeCell ref="E461:P461"/>
    <mergeCell ref="E482:P482"/>
    <mergeCell ref="A803:D803"/>
    <mergeCell ref="E803:N803"/>
    <mergeCell ref="A804:P804"/>
    <mergeCell ref="A806:P806"/>
    <mergeCell ref="A807:A808"/>
    <mergeCell ref="B807:B808"/>
    <mergeCell ref="C807:C808"/>
    <mergeCell ref="D807:D808"/>
    <mergeCell ref="E807:E808"/>
    <mergeCell ref="F807:G807"/>
    <mergeCell ref="H807:I807"/>
    <mergeCell ref="J807:K807"/>
    <mergeCell ref="L807:M807"/>
    <mergeCell ref="N807:O807"/>
    <mergeCell ref="P807:P808"/>
    <mergeCell ref="J957:K957"/>
    <mergeCell ref="L957:M957"/>
    <mergeCell ref="N957:O957"/>
    <mergeCell ref="P957:P958"/>
    <mergeCell ref="F952:P952"/>
    <mergeCell ref="A957:A958"/>
    <mergeCell ref="B957:B958"/>
    <mergeCell ref="C957:C958"/>
    <mergeCell ref="D957:D958"/>
    <mergeCell ref="E957:E958"/>
    <mergeCell ref="F957:G957"/>
    <mergeCell ref="H957:I957"/>
    <mergeCell ref="A978:E978"/>
    <mergeCell ref="A979:A980"/>
    <mergeCell ref="B979:B980"/>
    <mergeCell ref="C979:C980"/>
    <mergeCell ref="D979:D980"/>
    <mergeCell ref="E979:E980"/>
    <mergeCell ref="A973:O973"/>
    <mergeCell ref="A974:C974"/>
    <mergeCell ref="D974:M974"/>
    <mergeCell ref="A975:O975"/>
    <mergeCell ref="A977:O977"/>
    <mergeCell ref="P979:P980"/>
    <mergeCell ref="E983:F983"/>
    <mergeCell ref="A985:O985"/>
    <mergeCell ref="A987:O987"/>
    <mergeCell ref="A989:O989"/>
    <mergeCell ref="F979:G979"/>
    <mergeCell ref="H979:I979"/>
    <mergeCell ref="J979:K979"/>
    <mergeCell ref="L979:M979"/>
    <mergeCell ref="N979:O979"/>
    <mergeCell ref="A1041:F1041"/>
    <mergeCell ref="H1041:I1041"/>
    <mergeCell ref="J1041:K1041"/>
    <mergeCell ref="A1043:I1043"/>
    <mergeCell ref="A1047:D1047"/>
    <mergeCell ref="A991:O991"/>
    <mergeCell ref="A993:O993"/>
    <mergeCell ref="A995:A996"/>
    <mergeCell ref="B995:B996"/>
    <mergeCell ref="C995:C996"/>
    <mergeCell ref="D995:D996"/>
    <mergeCell ref="E995:E996"/>
    <mergeCell ref="F995:G995"/>
    <mergeCell ref="H995:I995"/>
    <mergeCell ref="J995:K995"/>
    <mergeCell ref="L995:M995"/>
    <mergeCell ref="N995:O995"/>
    <mergeCell ref="C1067:D1067"/>
    <mergeCell ref="E1067:F1067"/>
    <mergeCell ref="A1069:O1069"/>
    <mergeCell ref="A1070:C1070"/>
    <mergeCell ref="A1071:O1071"/>
    <mergeCell ref="E1048:E1049"/>
    <mergeCell ref="F1048:G1048"/>
    <mergeCell ref="H1048:I1048"/>
    <mergeCell ref="J1048:K1048"/>
    <mergeCell ref="L1048:M1048"/>
    <mergeCell ref="A1072:O1072"/>
    <mergeCell ref="A1073:O1073"/>
    <mergeCell ref="A1074:A1075"/>
    <mergeCell ref="B1074:B1075"/>
    <mergeCell ref="C1074:C1075"/>
    <mergeCell ref="D1074:D1075"/>
    <mergeCell ref="E1074:E1075"/>
    <mergeCell ref="F1074:G1074"/>
    <mergeCell ref="H1074:I1074"/>
    <mergeCell ref="J1074:K1074"/>
    <mergeCell ref="L1074:M1074"/>
    <mergeCell ref="N1074:O1074"/>
    <mergeCell ref="A1095:O1095"/>
    <mergeCell ref="A1096:O1096"/>
    <mergeCell ref="A1097:O1097"/>
    <mergeCell ref="A1098:O1098"/>
    <mergeCell ref="A1099:O1099"/>
    <mergeCell ref="A1100:O1100"/>
    <mergeCell ref="A1101:A1102"/>
    <mergeCell ref="B1101:B1102"/>
    <mergeCell ref="C1101:C1102"/>
    <mergeCell ref="D1101:D1102"/>
    <mergeCell ref="E1101:E1102"/>
    <mergeCell ref="F1101:G1101"/>
    <mergeCell ref="H1101:I1101"/>
    <mergeCell ref="J1101:K1101"/>
    <mergeCell ref="L1101:M1101"/>
    <mergeCell ref="N1101:O1101"/>
    <mergeCell ref="C1627:C1628"/>
    <mergeCell ref="L1627:M1627"/>
    <mergeCell ref="J1627:K1627"/>
    <mergeCell ref="P1627:P1628"/>
    <mergeCell ref="P1101:P1102"/>
    <mergeCell ref="A1619:F1619"/>
    <mergeCell ref="H1627:I1627"/>
    <mergeCell ref="A1678:F1678"/>
    <mergeCell ref="N1627:O1627"/>
    <mergeCell ref="A1625:P1625"/>
    <mergeCell ref="A1621:P1621"/>
    <mergeCell ref="A1624:P1624"/>
    <mergeCell ref="A1623:P1623"/>
    <mergeCell ref="A1622:P1622"/>
    <mergeCell ref="A1626:P1626"/>
    <mergeCell ref="D1627:D1628"/>
    <mergeCell ref="E1627:E1628"/>
    <mergeCell ref="F1627:G1627"/>
    <mergeCell ref="A1627:A1628"/>
    <mergeCell ref="B1627:B1628"/>
  </mergeCells>
  <printOptions horizontalCentered="1"/>
  <pageMargins left="0.15" right="0.05" top="0.2" bottom="0.15" header="0.05" footer="0.05"/>
  <pageSetup paperSize="9" scale="61" fitToHeight="12" orientation="portrait" r:id="rId1"/>
  <headerFooter>
    <oddFooter xml:space="preserve">&amp;R&amp;"-,Bold"&amp;9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 laptop</dc:creator>
  <cp:lastModifiedBy>sgc win 10</cp:lastModifiedBy>
  <cp:lastPrinted>2026-04-27T08:24:52Z</cp:lastPrinted>
  <dcterms:created xsi:type="dcterms:W3CDTF">2021-01-23T11:31:15Z</dcterms:created>
  <dcterms:modified xsi:type="dcterms:W3CDTF">2026-07-06T11:17:32Z</dcterms:modified>
</cp:coreProperties>
</file>